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0" yWindow="-15" windowWidth="14445" windowHeight="12795"/>
  </bookViews>
  <sheets>
    <sheet name="1100-МВнР" sheetId="4" r:id="rId1"/>
  </sheets>
  <calcPr calcId="145621"/>
</workbook>
</file>

<file path=xl/calcChain.xml><?xml version="1.0" encoding="utf-8"?>
<calcChain xmlns="http://schemas.openxmlformats.org/spreadsheetml/2006/main">
  <c r="D218" i="4" l="1"/>
  <c r="D219" i="4"/>
  <c r="D220" i="4"/>
  <c r="D212" i="4"/>
  <c r="D213" i="4"/>
  <c r="D214" i="4"/>
  <c r="D215" i="4"/>
  <c r="D216" i="4"/>
  <c r="D217" i="4"/>
  <c r="D211" i="4"/>
  <c r="C220" i="4"/>
  <c r="C219" i="4"/>
  <c r="C218" i="4"/>
  <c r="C217" i="4"/>
  <c r="C216" i="4"/>
  <c r="C215" i="4"/>
  <c r="C214" i="4"/>
  <c r="C213" i="4"/>
  <c r="C212" i="4"/>
  <c r="C211" i="4"/>
  <c r="D207" i="4"/>
  <c r="D206" i="4"/>
  <c r="D205" i="4"/>
  <c r="D203" i="4" s="1"/>
  <c r="D190" i="4"/>
  <c r="D184" i="4"/>
  <c r="D175" i="4"/>
  <c r="D160" i="4"/>
  <c r="D143" i="4"/>
  <c r="D137" i="4"/>
  <c r="D128" i="4"/>
  <c r="D112" i="4"/>
  <c r="D97" i="4"/>
  <c r="D82" i="4"/>
  <c r="D66" i="4"/>
  <c r="D169" i="4"/>
  <c r="D154" i="4"/>
  <c r="D122" i="4"/>
  <c r="D106" i="4"/>
  <c r="D91" i="4"/>
  <c r="D76" i="4"/>
  <c r="D60" i="4"/>
  <c r="D209" i="4" l="1"/>
  <c r="D222" i="4" s="1"/>
  <c r="D193" i="4"/>
  <c r="D148" i="4"/>
  <c r="D70" i="4"/>
  <c r="D85" i="4"/>
  <c r="D100" i="4"/>
  <c r="D116" i="4"/>
  <c r="D131" i="4"/>
  <c r="D163" i="4"/>
  <c r="D178" i="4"/>
  <c r="D45" i="4"/>
  <c r="D20" i="4"/>
  <c r="D14" i="4" l="1"/>
  <c r="D17" i="4"/>
  <c r="D39" i="4"/>
  <c r="D54" i="4" s="1"/>
  <c r="D27" i="4" l="1"/>
</calcChain>
</file>

<file path=xl/sharedStrings.xml><?xml version="1.0" encoding="utf-8"?>
<sst xmlns="http://schemas.openxmlformats.org/spreadsheetml/2006/main" count="219" uniqueCount="97">
  <si>
    <t>№</t>
  </si>
  <si>
    <t>Показатели</t>
  </si>
  <si>
    <t>I.</t>
  </si>
  <si>
    <t>ПРИХОДИ, ПОМОЩИ И ДАРЕНИЯ</t>
  </si>
  <si>
    <t>Разходи по области на политики и бюджетни програми</t>
  </si>
  <si>
    <t>1.</t>
  </si>
  <si>
    <t>Неданъчни приходи</t>
  </si>
  <si>
    <t>Наименование на областта на политика / бюджетната програма</t>
  </si>
  <si>
    <t>Сума
(в лева)</t>
  </si>
  <si>
    <t>II.</t>
  </si>
  <si>
    <t>в т.ч.</t>
  </si>
  <si>
    <t>1.1.</t>
  </si>
  <si>
    <t>Персонал</t>
  </si>
  <si>
    <t>2.</t>
  </si>
  <si>
    <t>Капиталови разходи</t>
  </si>
  <si>
    <t>III.</t>
  </si>
  <si>
    <t>БЮДЖЕТНИ ВЗАИМООТНОШЕНИЯ (ТРАНСФЕРИ) – (+/-)</t>
  </si>
  <si>
    <t>Бюджетно взаимоотношение с централния бюджет (+/-)</t>
  </si>
  <si>
    <t>IV.</t>
  </si>
  <si>
    <t>БЮДЖЕТНО САЛДО (І-ІІ+ІІІ)</t>
  </si>
  <si>
    <t> </t>
  </si>
  <si>
    <t>Общо:</t>
  </si>
  <si>
    <t>(2) Утвърждава разпределение на разходите по ал. 1 по области на политики и бюджетни програми, както следва:</t>
  </si>
  <si>
    <t>Наименование на областта на политика/бюджетната програма</t>
  </si>
  <si>
    <t>Политика в областта на развитието на ефективна дипломатическа служба</t>
  </si>
  <si>
    <t>Политика в областта на публичната дипломация</t>
  </si>
  <si>
    <t>3.</t>
  </si>
  <si>
    <t>Политика в областта на активната двустранна и многостранна дипломация</t>
  </si>
  <si>
    <t>Всичко:</t>
  </si>
  <si>
    <t>Разходи по програмата</t>
  </si>
  <si>
    <t>I. Общо ведомствени разходи</t>
  </si>
  <si>
    <t>от тях за:</t>
  </si>
  <si>
    <t>Издръжка</t>
  </si>
  <si>
    <t>II. Администрирани разходни параграфи по бюджета</t>
  </si>
  <si>
    <t>ІІІ. Общо разходи (I+II)</t>
  </si>
  <si>
    <t>Разходи</t>
  </si>
  <si>
    <t>II. Администрирани разходни параграфи по бюджета - общо</t>
  </si>
  <si>
    <t>Ведомствени и администрирани разходи по бюджета за 2016 г. - общо</t>
  </si>
  <si>
    <t> 3.</t>
  </si>
  <si>
    <t>Разпределение на ведомствените и администрираните разходи по бюджетни програми за 2016 г.</t>
  </si>
  <si>
    <t> 2.</t>
  </si>
  <si>
    <t> 1.</t>
  </si>
  <si>
    <t>(хил. лв.)</t>
  </si>
  <si>
    <t>Сума</t>
  </si>
  <si>
    <t>Сумата от разходите по бюджетните програми, изпълнявани в рамките на дадена област на политика, следва да отговаря на утвърдения със ЗДБРБ за 2016 г. разход по съответната област на политика.</t>
  </si>
  <si>
    <t>Предоставени текущи и капиталови трансфери за чужбина</t>
  </si>
  <si>
    <t>Текущи разходи</t>
  </si>
  <si>
    <t>РАЗХОДИ</t>
  </si>
  <si>
    <t> в т.ч. приходи от държавни такси</t>
  </si>
  <si>
    <t>Класификационен код съгласно РМС № 961 (За изменение на РМС № 468) от 2015 г.</t>
  </si>
  <si>
    <r>
      <t>Показатели по отделните бюджетни програми в рамките на утвърдените със Закона за държавния бюджет на Република България за 2016 г. (ЗДБРБ за 2016 г.) разходи по области на политики и/или бюджетни програми по б</t>
    </r>
    <r>
      <rPr>
        <sz val="11"/>
        <color rgb="FF000000"/>
        <rFont val="Calibri"/>
        <family val="2"/>
        <charset val="1"/>
      </rPr>
      <t xml:space="preserve">юджета на ........................................................ за 2016 г.
(наименование на бюджетната организация) </t>
    </r>
  </si>
  <si>
    <r>
      <t>Чл. 10.</t>
    </r>
    <r>
      <rPr>
        <sz val="8.5"/>
        <color rgb="FF000000"/>
        <rFont val="Verdana"/>
        <family val="2"/>
        <charset val="204"/>
      </rPr>
      <t> (1) Приема бюджета на Министерството на външните работи за 2016 г., както следва:</t>
    </r>
  </si>
  <si>
    <t>(ДВ № 96, от  9.12.2015 г.)</t>
  </si>
  <si>
    <t>Закон за държавния бюджет на Република България за 2016 г.</t>
  </si>
  <si>
    <t>1100.01.00</t>
  </si>
  <si>
    <t>1100.01.01</t>
  </si>
  <si>
    <t>1100.01.02</t>
  </si>
  <si>
    <t>1100.02.00</t>
  </si>
  <si>
    <t>1100.02.01</t>
  </si>
  <si>
    <t>1100.02.02</t>
  </si>
  <si>
    <t>1100.03.00</t>
  </si>
  <si>
    <t>1100.03.01</t>
  </si>
  <si>
    <t>1100.03.02</t>
  </si>
  <si>
    <t>1100.03.03</t>
  </si>
  <si>
    <t>1100.03.04</t>
  </si>
  <si>
    <t>1100.03.05</t>
  </si>
  <si>
    <t>1100.03.06</t>
  </si>
  <si>
    <t>Бюджетна програма „Администриране и осигуряване на дипломатическата служба“</t>
  </si>
  <si>
    <t>Бюджетна програма „Развитие на ефективна дипломатическа служба“</t>
  </si>
  <si>
    <t>Бюджетна програма „Публични дейности“</t>
  </si>
  <si>
    <t>Бюджетна програма „Културна дипломация“</t>
  </si>
  <si>
    <t>Бюджетна програма „Принос за формиране на политики на ЕС и НАТО“</t>
  </si>
  <si>
    <t>Бюджетна програма „Двустранни отношения“</t>
  </si>
  <si>
    <t>Бюджетна програма „Международно сътрудничество“</t>
  </si>
  <si>
    <t>Бюджетна програма „Европейска политика“</t>
  </si>
  <si>
    <t>Бюджетна програма „Визова политика и управление при кризи“</t>
  </si>
  <si>
    <t>Бюджетна програма „Осигуряване и контрол на външнополитическата дейност“</t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</si>
  <si>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1100.01.01
</t>
    </r>
    <r>
      <rPr>
        <sz val="11"/>
        <color rgb="FF000000"/>
        <rFont val="Calibri"/>
        <family val="2"/>
        <charset val="1"/>
      </rPr>
      <t>Бюджетна програма  „Администриране и осигуряване на дипломатическата служба“
(наименование)</t>
    </r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</si>
  <si>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1100.01.02
</t>
    </r>
    <r>
      <rPr>
        <sz val="11"/>
        <color rgb="FF000000"/>
        <rFont val="Calibri"/>
        <family val="2"/>
        <charset val="1"/>
      </rPr>
      <t>Бюджетна програма  „Управление на задграничните представителства и подкрепа на българските граждани в чужбина“
(наименование)</t>
    </r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</si>
  <si>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1100.02.01
</t>
    </r>
    <r>
      <rPr>
        <sz val="11"/>
        <color rgb="FF000000"/>
        <rFont val="Calibri"/>
        <family val="2"/>
        <charset val="1"/>
      </rPr>
      <t>Бюджетна програма  „Публични дейности“
(наименование)</t>
    </r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</si>
  <si>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1100.02.02
</t>
    </r>
    <r>
      <rPr>
        <sz val="11"/>
        <color rgb="FF000000"/>
        <rFont val="Calibri"/>
        <family val="2"/>
        <charset val="1"/>
      </rPr>
      <t>Бюджетна програма  „Културна дипломация“
(наименование)</t>
    </r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</si>
  <si>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1100.03.01
</t>
    </r>
    <r>
      <rPr>
        <sz val="11"/>
        <color rgb="FF000000"/>
        <rFont val="Calibri"/>
        <family val="2"/>
        <charset val="1"/>
      </rPr>
      <t>Бюджетна програма  „Принос за формиране на политики на ЕС и НАТО“
(наименование)</t>
    </r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</si>
  <si>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1100.03.02
</t>
    </r>
    <r>
      <rPr>
        <sz val="11"/>
        <color rgb="FF000000"/>
        <rFont val="Calibri"/>
        <family val="2"/>
        <charset val="1"/>
      </rPr>
      <t>Бюджетна програма  „Двустранни отношения“
(наименование)</t>
    </r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</si>
  <si>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1100.03.03
</t>
    </r>
    <r>
      <rPr>
        <sz val="11"/>
        <color rgb="FF000000"/>
        <rFont val="Calibri"/>
        <family val="2"/>
        <charset val="1"/>
      </rPr>
      <t>Бюджетна програма  „Международно сътрудничество“
(наименование)</t>
    </r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</si>
  <si>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1100.03.04
</t>
    </r>
    <r>
      <rPr>
        <sz val="11"/>
        <color rgb="FF000000"/>
        <rFont val="Calibri"/>
        <family val="2"/>
        <charset val="1"/>
      </rPr>
      <t>Бюджетна програма  „Европейска политика“
(наименование)</t>
    </r>
  </si>
  <si>
    <r>
      <t xml:space="preserve">Класификационен код на програмата:  </t>
    </r>
    <r>
      <rPr>
        <b/>
        <sz val="10"/>
        <color rgb="FF000000"/>
        <rFont val="Times New Roman"/>
        <family val="1"/>
        <charset val="204"/>
      </rPr>
      <t xml:space="preserve">1100.03.04
</t>
    </r>
    <r>
      <rPr>
        <sz val="11"/>
        <color rgb="FF000000"/>
        <rFont val="Calibri"/>
        <family val="2"/>
        <charset val="1"/>
      </rPr>
      <t>Бюджетна програма  „Визова политика и управление при кризи“
(наименование)</t>
    </r>
  </si>
  <si>
    <t>Общо разходи по бюджетните програми на Министерство на външните работи
(наименование на бюджетната организация)</t>
  </si>
  <si>
    <t>Издигане кандидатурата на Ирина Бокова за поста Генерален секретар на ООН с мандат от 1 януари 2017 г. до 31 декември 2021 г. - съгл. РМС № 404/19.06.2014г.</t>
  </si>
  <si>
    <t>50-годишнина от установяване на дипломатически отношения с Канада</t>
  </si>
  <si>
    <t>60-годишнина от членството на РБ в ЮНЕСКО</t>
  </si>
  <si>
    <t>Програма „Присъединяване на РБ към ОИСР”</t>
  </si>
  <si>
    <t>Председателство на комитета на Съвета на министрите на Съвета на Европа</t>
  </si>
  <si>
    <t>Председателство на процеса за сътрудничество в Югоизточна Европа</t>
  </si>
  <si>
    <t>Финансиране на вноските на Република България към бюджетите на НАТО за новата главна квартира в Брюксел, кралство Белгия</t>
  </si>
  <si>
    <t>Разходи за членски внос и участие в нетърговски организации и дейности</t>
  </si>
  <si>
    <t>Изпаднали в беда български граждани в чужбина</t>
  </si>
  <si>
    <t>Дейност "Предоставяне на хуманитарна помощ към 36 страни сред които държавите от Африканския рог; регионът на Сахел, вкл. територии от Мали, Нигер и Чад; Северен и Южен Судан, Палестина, Сирия и Ирак и др."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</si>
</sst>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rgb="FF000000"/>
      <name val="Calibri"/>
      <family val="2"/>
      <charset val="1"/>
    </font>
    <font>
      <sz val="10"/>
      <color theme="1"/>
      <name val="Times New Roman"/>
      <family val="2"/>
    </font>
    <font>
      <b/>
      <sz val="8.5"/>
      <color rgb="FF000000"/>
      <name val="Verdana"/>
      <family val="2"/>
      <charset val="204"/>
    </font>
    <font>
      <sz val="8.5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7"/>
      <color rgb="FF000000"/>
      <name val="Verdana"/>
      <family val="2"/>
      <charset val="204"/>
    </font>
    <font>
      <b/>
      <sz val="11"/>
      <name val="Times New Roman"/>
      <family val="1"/>
      <charset val="204"/>
    </font>
    <font>
      <i/>
      <sz val="7"/>
      <color rgb="FF000000"/>
      <name val="Verdana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8" fillId="0" borderId="1" xfId="1" applyFont="1" applyBorder="1"/>
    <xf numFmtId="0" fontId="6" fillId="0" borderId="0" xfId="1" applyFont="1"/>
    <xf numFmtId="0" fontId="13" fillId="0" borderId="1" xfId="1" applyFont="1" applyBorder="1"/>
    <xf numFmtId="0" fontId="11" fillId="0" borderId="1" xfId="1" applyFont="1" applyBorder="1"/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11" fillId="0" borderId="0" xfId="1" applyFont="1" applyBorder="1"/>
    <xf numFmtId="0" fontId="11" fillId="0" borderId="0" xfId="1" applyFont="1" applyAlignment="1">
      <alignment horizontal="left" vertical="center"/>
    </xf>
    <xf numFmtId="0" fontId="11" fillId="0" borderId="0" xfId="1" applyFont="1"/>
    <xf numFmtId="0" fontId="13" fillId="0" borderId="1" xfId="1" applyFont="1" applyBorder="1" applyAlignment="1">
      <alignment wrapText="1"/>
    </xf>
    <xf numFmtId="0" fontId="11" fillId="0" borderId="0" xfId="1" applyFont="1" applyAlignment="1">
      <alignment horizontal="center"/>
    </xf>
    <xf numFmtId="0" fontId="6" fillId="0" borderId="1" xfId="1" applyFont="1" applyBorder="1" applyAlignment="1">
      <alignment horizontal="center" wrapText="1"/>
    </xf>
    <xf numFmtId="4" fontId="7" fillId="0" borderId="2" xfId="1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1" xfId="1" applyFont="1" applyBorder="1" applyAlignment="1">
      <alignment horizontal="left" indent="1"/>
    </xf>
    <xf numFmtId="0" fontId="9" fillId="0" borderId="2" xfId="1" applyFont="1" applyBorder="1" applyAlignment="1">
      <alignment vertical="center" wrapText="1"/>
    </xf>
    <xf numFmtId="0" fontId="8" fillId="0" borderId="1" xfId="1" quotePrefix="1" applyFont="1" applyBorder="1" applyAlignment="1">
      <alignment horizontal="center" wrapText="1"/>
    </xf>
    <xf numFmtId="0" fontId="7" fillId="0" borderId="3" xfId="1" applyFont="1" applyBorder="1" applyAlignment="1">
      <alignment horizontal="center" vertical="center" wrapText="1"/>
    </xf>
    <xf numFmtId="3" fontId="14" fillId="0" borderId="0" xfId="1" applyNumberFormat="1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15" fillId="0" borderId="0" xfId="1" quotePrefix="1" applyFont="1" applyAlignment="1">
      <alignment horizontal="left"/>
    </xf>
    <xf numFmtId="0" fontId="1" fillId="0" borderId="0" xfId="1" quotePrefix="1" applyAlignment="1">
      <alignment horizontal="left"/>
    </xf>
    <xf numFmtId="0" fontId="5" fillId="0" borderId="0" xfId="1" quotePrefix="1" applyFont="1" applyAlignment="1">
      <alignment horizontal="left"/>
    </xf>
    <xf numFmtId="0" fontId="16" fillId="0" borderId="1" xfId="1" applyFont="1" applyBorder="1" applyAlignment="1">
      <alignment horizontal="center"/>
    </xf>
    <xf numFmtId="3" fontId="8" fillId="0" borderId="1" xfId="1" applyNumberFormat="1" applyFont="1" applyBorder="1" applyAlignment="1">
      <alignment horizontal="right"/>
    </xf>
    <xf numFmtId="3" fontId="11" fillId="0" borderId="1" xfId="1" applyNumberFormat="1" applyFont="1" applyBorder="1" applyAlignment="1">
      <alignment horizontal="right"/>
    </xf>
    <xf numFmtId="0" fontId="11" fillId="0" borderId="0" xfId="1" applyFont="1" applyAlignment="1">
      <alignment horizontal="right" vertical="top"/>
    </xf>
    <xf numFmtId="3" fontId="1" fillId="0" borderId="0" xfId="1" applyNumberFormat="1"/>
    <xf numFmtId="3" fontId="6" fillId="0" borderId="0" xfId="1" applyNumberFormat="1" applyFont="1"/>
    <xf numFmtId="3" fontId="8" fillId="0" borderId="1" xfId="1" applyNumberFormat="1" applyFont="1" applyBorder="1" applyAlignment="1">
      <alignment horizontal="center" wrapText="1"/>
    </xf>
    <xf numFmtId="3" fontId="8" fillId="0" borderId="1" xfId="1" applyNumberFormat="1" applyFont="1" applyBorder="1" applyAlignment="1">
      <alignment horizontal="center"/>
    </xf>
    <xf numFmtId="3" fontId="11" fillId="0" borderId="0" xfId="1" applyNumberFormat="1" applyFont="1"/>
    <xf numFmtId="3" fontId="11" fillId="0" borderId="0" xfId="1" applyNumberFormat="1" applyFont="1" applyBorder="1"/>
    <xf numFmtId="3" fontId="11" fillId="0" borderId="1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11" fillId="0" borderId="0" xfId="1" quotePrefix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4" fillId="0" borderId="0" xfId="1" quotePrefix="1" applyFont="1" applyAlignment="1" applyProtection="1">
      <alignment horizontal="center" vertical="center" wrapText="1" shrinkToFit="1"/>
      <protection locked="0"/>
    </xf>
    <xf numFmtId="0" fontId="14" fillId="0" borderId="0" xfId="1" applyFont="1" applyAlignment="1" applyProtection="1">
      <alignment horizontal="center" vertical="center" wrapText="1" shrinkToFit="1"/>
      <protection locked="0"/>
    </xf>
    <xf numFmtId="0" fontId="5" fillId="0" borderId="0" xfId="1" quotePrefix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8" fillId="0" borderId="0" xfId="1" quotePrefix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11" fillId="0" borderId="0" xfId="1" applyFont="1" applyAlignment="1">
      <alignment horizontal="left" vertical="center"/>
    </xf>
    <xf numFmtId="0" fontId="8" fillId="0" borderId="0" xfId="1" quotePrefix="1" applyFont="1" applyAlignment="1">
      <alignment horizontal="center" vertical="center"/>
    </xf>
    <xf numFmtId="0" fontId="1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2"/>
  <sheetViews>
    <sheetView tabSelected="1" zoomScale="90" zoomScaleNormal="90" workbookViewId="0">
      <selection activeCell="H4" sqref="H4"/>
    </sheetView>
  </sheetViews>
  <sheetFormatPr defaultColWidth="54.875" defaultRowHeight="12.75" x14ac:dyDescent="0.2"/>
  <cols>
    <col min="1" max="1" width="7.625" style="1" customWidth="1"/>
    <col min="2" max="2" width="21.375" style="1" customWidth="1"/>
    <col min="3" max="3" width="75.25" style="1" customWidth="1"/>
    <col min="4" max="4" width="13.875" style="36" customWidth="1"/>
    <col min="5" max="6" width="13.875" style="1" customWidth="1"/>
    <col min="7" max="7" width="75.875" style="1" customWidth="1"/>
    <col min="8" max="8" width="17.5" style="1" customWidth="1"/>
    <col min="9" max="26" width="13.875" style="1" customWidth="1"/>
    <col min="27" max="16384" width="54.875" style="1"/>
  </cols>
  <sheetData>
    <row r="2" spans="2:8" ht="15.75" x14ac:dyDescent="0.25">
      <c r="E2" s="30"/>
      <c r="F2" s="31" t="s">
        <v>53</v>
      </c>
    </row>
    <row r="3" spans="2:8" ht="15.75" x14ac:dyDescent="0.25">
      <c r="E3" s="30"/>
      <c r="F3" s="29" t="s">
        <v>52</v>
      </c>
    </row>
    <row r="6" spans="2:8" ht="14.25" customHeight="1" x14ac:dyDescent="0.2">
      <c r="B6" s="50"/>
      <c r="C6" s="51"/>
      <c r="D6" s="51"/>
      <c r="F6" s="45" t="s">
        <v>51</v>
      </c>
      <c r="G6" s="45"/>
      <c r="H6" s="45"/>
    </row>
    <row r="7" spans="2:8" ht="15" thickBot="1" x14ac:dyDescent="0.25">
      <c r="B7" s="28"/>
      <c r="C7" s="28"/>
      <c r="D7" s="27"/>
      <c r="F7" s="20"/>
    </row>
    <row r="8" spans="2:8" ht="15.75" customHeight="1" x14ac:dyDescent="0.2">
      <c r="B8" s="52" t="s">
        <v>50</v>
      </c>
      <c r="C8" s="53"/>
      <c r="D8" s="53"/>
      <c r="F8" s="43" t="s">
        <v>0</v>
      </c>
      <c r="G8" s="43" t="s">
        <v>1</v>
      </c>
      <c r="H8" s="19" t="s">
        <v>43</v>
      </c>
    </row>
    <row r="9" spans="2:8" ht="15.75" thickBot="1" x14ac:dyDescent="0.3">
      <c r="B9" s="3"/>
      <c r="C9" s="3"/>
      <c r="D9" s="37"/>
      <c r="F9" s="44"/>
      <c r="G9" s="44"/>
      <c r="H9" s="18" t="s">
        <v>42</v>
      </c>
    </row>
    <row r="10" spans="2:8" ht="15.75" thickBot="1" x14ac:dyDescent="0.3">
      <c r="B10" s="3"/>
      <c r="C10" s="3"/>
      <c r="D10" s="37"/>
      <c r="F10" s="26"/>
      <c r="G10" s="18">
        <v>1</v>
      </c>
      <c r="H10" s="18">
        <v>2</v>
      </c>
    </row>
    <row r="11" spans="2:8" ht="15" thickBot="1" x14ac:dyDescent="0.25">
      <c r="B11" s="47" t="s">
        <v>4</v>
      </c>
      <c r="C11" s="47"/>
      <c r="D11" s="47"/>
      <c r="F11" s="16" t="s">
        <v>2</v>
      </c>
      <c r="G11" s="15" t="s">
        <v>3</v>
      </c>
      <c r="H11" s="14">
        <v>62000</v>
      </c>
    </row>
    <row r="12" spans="2:8" ht="57.75" thickBot="1" x14ac:dyDescent="0.25">
      <c r="B12" s="25" t="s">
        <v>49</v>
      </c>
      <c r="C12" s="6" t="s">
        <v>7</v>
      </c>
      <c r="D12" s="38" t="s">
        <v>8</v>
      </c>
      <c r="F12" s="16" t="s">
        <v>5</v>
      </c>
      <c r="G12" s="24" t="s">
        <v>6</v>
      </c>
      <c r="H12" s="14">
        <v>62000</v>
      </c>
    </row>
    <row r="13" spans="2:8" ht="15" thickBot="1" x14ac:dyDescent="0.25">
      <c r="B13" s="6"/>
      <c r="C13" s="6"/>
      <c r="D13" s="39"/>
      <c r="F13" s="16"/>
      <c r="G13" s="15" t="s">
        <v>48</v>
      </c>
      <c r="H13" s="14">
        <v>49554.8</v>
      </c>
    </row>
    <row r="14" spans="2:8" ht="15" thickBot="1" x14ac:dyDescent="0.25">
      <c r="B14" s="22" t="s">
        <v>54</v>
      </c>
      <c r="C14" s="2" t="s">
        <v>24</v>
      </c>
      <c r="D14" s="33">
        <f>+D15+D16</f>
        <v>102953900</v>
      </c>
      <c r="F14" s="16" t="s">
        <v>9</v>
      </c>
      <c r="G14" s="15" t="s">
        <v>47</v>
      </c>
      <c r="H14" s="14">
        <v>122600.5</v>
      </c>
    </row>
    <row r="15" spans="2:8" ht="15.75" thickBot="1" x14ac:dyDescent="0.3">
      <c r="B15" s="32" t="s">
        <v>55</v>
      </c>
      <c r="C15" s="23" t="s">
        <v>67</v>
      </c>
      <c r="D15" s="34">
        <v>20703200</v>
      </c>
      <c r="F15" s="16" t="s">
        <v>5</v>
      </c>
      <c r="G15" s="24" t="s">
        <v>46</v>
      </c>
      <c r="H15" s="14">
        <v>111637.5</v>
      </c>
    </row>
    <row r="16" spans="2:8" ht="15.75" thickBot="1" x14ac:dyDescent="0.3">
      <c r="B16" s="32" t="s">
        <v>56</v>
      </c>
      <c r="C16" s="23" t="s">
        <v>68</v>
      </c>
      <c r="D16" s="34">
        <v>82250700</v>
      </c>
      <c r="F16" s="16"/>
      <c r="G16" s="15" t="s">
        <v>10</v>
      </c>
      <c r="H16" s="15"/>
    </row>
    <row r="17" spans="2:8" ht="15" thickBot="1" x14ac:dyDescent="0.25">
      <c r="B17" s="22" t="s">
        <v>57</v>
      </c>
      <c r="C17" s="2" t="s">
        <v>25</v>
      </c>
      <c r="D17" s="33">
        <f>+D18+D19</f>
        <v>730700</v>
      </c>
      <c r="F17" s="16" t="s">
        <v>11</v>
      </c>
      <c r="G17" s="15" t="s">
        <v>12</v>
      </c>
      <c r="H17" s="14">
        <v>20737.599999999999</v>
      </c>
    </row>
    <row r="18" spans="2:8" ht="15.75" thickBot="1" x14ac:dyDescent="0.3">
      <c r="B18" s="32" t="s">
        <v>58</v>
      </c>
      <c r="C18" s="23" t="s">
        <v>69</v>
      </c>
      <c r="D18" s="34">
        <v>536200</v>
      </c>
      <c r="F18" s="16" t="s">
        <v>13</v>
      </c>
      <c r="G18" s="24" t="s">
        <v>14</v>
      </c>
      <c r="H18" s="14">
        <v>5963</v>
      </c>
    </row>
    <row r="19" spans="2:8" ht="15.75" thickBot="1" x14ac:dyDescent="0.3">
      <c r="B19" s="32" t="s">
        <v>59</v>
      </c>
      <c r="C19" s="23" t="s">
        <v>70</v>
      </c>
      <c r="D19" s="34">
        <v>194500</v>
      </c>
      <c r="F19" s="16" t="s">
        <v>26</v>
      </c>
      <c r="G19" s="24" t="s">
        <v>45</v>
      </c>
      <c r="H19" s="14">
        <v>5000</v>
      </c>
    </row>
    <row r="20" spans="2:8" ht="15" thickBot="1" x14ac:dyDescent="0.25">
      <c r="B20" s="22" t="s">
        <v>60</v>
      </c>
      <c r="C20" s="2" t="s">
        <v>27</v>
      </c>
      <c r="D20" s="33">
        <f>+D21+D22+D23+D24+D25+D26</f>
        <v>18915900</v>
      </c>
      <c r="F20" s="16" t="s">
        <v>15</v>
      </c>
      <c r="G20" s="15" t="s">
        <v>16</v>
      </c>
      <c r="H20" s="14">
        <v>60600.5</v>
      </c>
    </row>
    <row r="21" spans="2:8" ht="15.75" thickBot="1" x14ac:dyDescent="0.3">
      <c r="B21" s="32" t="s">
        <v>61</v>
      </c>
      <c r="C21" s="23" t="s">
        <v>71</v>
      </c>
      <c r="D21" s="34">
        <v>1090000</v>
      </c>
      <c r="F21" s="16" t="s">
        <v>5</v>
      </c>
      <c r="G21" s="15" t="s">
        <v>17</v>
      </c>
      <c r="H21" s="14">
        <v>60600.5</v>
      </c>
    </row>
    <row r="22" spans="2:8" ht="15.75" thickBot="1" x14ac:dyDescent="0.3">
      <c r="B22" s="32" t="s">
        <v>62</v>
      </c>
      <c r="C22" s="23" t="s">
        <v>72</v>
      </c>
      <c r="D22" s="34">
        <v>330000</v>
      </c>
      <c r="F22" s="16" t="s">
        <v>18</v>
      </c>
      <c r="G22" s="15" t="s">
        <v>19</v>
      </c>
      <c r="H22" s="15"/>
    </row>
    <row r="23" spans="2:8" ht="15.75" thickBot="1" x14ac:dyDescent="0.3">
      <c r="B23" s="32" t="s">
        <v>63</v>
      </c>
      <c r="C23" s="23" t="s">
        <v>73</v>
      </c>
      <c r="D23" s="34">
        <v>14215900</v>
      </c>
      <c r="F23" s="16"/>
      <c r="G23" s="15"/>
      <c r="H23" s="15"/>
    </row>
    <row r="24" spans="2:8" ht="15.75" thickBot="1" x14ac:dyDescent="0.3">
      <c r="B24" s="32" t="s">
        <v>64</v>
      </c>
      <c r="C24" s="23" t="s">
        <v>74</v>
      </c>
      <c r="D24" s="34">
        <v>310000</v>
      </c>
      <c r="F24" s="16"/>
      <c r="G24" s="15"/>
      <c r="H24" s="15"/>
    </row>
    <row r="25" spans="2:8" ht="15.75" thickBot="1" x14ac:dyDescent="0.3">
      <c r="B25" s="32" t="s">
        <v>65</v>
      </c>
      <c r="C25" s="23" t="s">
        <v>75</v>
      </c>
      <c r="D25" s="34">
        <v>2500000</v>
      </c>
      <c r="F25" s="16"/>
      <c r="G25" s="15"/>
      <c r="H25" s="15"/>
    </row>
    <row r="26" spans="2:8" ht="15.75" thickBot="1" x14ac:dyDescent="0.3">
      <c r="B26" s="32" t="s">
        <v>66</v>
      </c>
      <c r="C26" s="23" t="s">
        <v>76</v>
      </c>
      <c r="D26" s="34">
        <v>470000</v>
      </c>
      <c r="F26" s="16"/>
      <c r="G26" s="15"/>
      <c r="H26" s="15"/>
    </row>
    <row r="27" spans="2:8" ht="15" x14ac:dyDescent="0.25">
      <c r="B27" s="21" t="s">
        <v>20</v>
      </c>
      <c r="C27" s="2" t="s">
        <v>21</v>
      </c>
      <c r="D27" s="33">
        <f>+D20+D17+D14</f>
        <v>122600500</v>
      </c>
    </row>
    <row r="28" spans="2:8" ht="15" customHeight="1" x14ac:dyDescent="0.2">
      <c r="B28" s="48" t="s">
        <v>44</v>
      </c>
      <c r="C28" s="49"/>
      <c r="D28" s="49"/>
      <c r="F28" s="46" t="s">
        <v>22</v>
      </c>
      <c r="G28" s="46"/>
      <c r="H28" s="46"/>
    </row>
    <row r="29" spans="2:8" ht="15.75" thickBot="1" x14ac:dyDescent="0.3">
      <c r="B29" s="3"/>
      <c r="C29" s="3"/>
      <c r="D29" s="37"/>
      <c r="F29" s="20"/>
    </row>
    <row r="30" spans="2:8" ht="15" x14ac:dyDescent="0.25">
      <c r="B30" s="3"/>
      <c r="C30" s="3"/>
      <c r="D30" s="37"/>
      <c r="F30" s="43" t="s">
        <v>0</v>
      </c>
      <c r="G30" s="43" t="s">
        <v>23</v>
      </c>
      <c r="H30" s="19" t="s">
        <v>43</v>
      </c>
    </row>
    <row r="31" spans="2:8" ht="15.75" thickBot="1" x14ac:dyDescent="0.3">
      <c r="B31" s="3"/>
      <c r="C31" s="3"/>
      <c r="D31" s="37"/>
      <c r="F31" s="44"/>
      <c r="G31" s="44"/>
      <c r="H31" s="18" t="s">
        <v>42</v>
      </c>
    </row>
    <row r="32" spans="2:8" ht="15.75" thickBot="1" x14ac:dyDescent="0.3">
      <c r="B32" s="3"/>
      <c r="C32" s="3"/>
      <c r="D32" s="37"/>
      <c r="F32" s="16"/>
      <c r="G32" s="18">
        <v>1</v>
      </c>
      <c r="H32" s="18">
        <v>2</v>
      </c>
    </row>
    <row r="33" spans="2:8" ht="15.75" thickBot="1" x14ac:dyDescent="0.3">
      <c r="B33" s="10"/>
      <c r="C33" s="3"/>
      <c r="D33" s="37"/>
      <c r="F33" s="16" t="s">
        <v>41</v>
      </c>
      <c r="G33" s="15" t="s">
        <v>24</v>
      </c>
      <c r="H33" s="14">
        <v>102953.9</v>
      </c>
    </row>
    <row r="34" spans="2:8" ht="15.75" thickBot="1" x14ac:dyDescent="0.3">
      <c r="B34" s="10"/>
      <c r="C34" s="10"/>
      <c r="D34" s="40"/>
      <c r="F34" s="16" t="s">
        <v>40</v>
      </c>
      <c r="G34" s="15" t="s">
        <v>25</v>
      </c>
      <c r="H34" s="17">
        <v>730.7</v>
      </c>
    </row>
    <row r="35" spans="2:8" ht="15" customHeight="1" thickBot="1" x14ac:dyDescent="0.25">
      <c r="B35" s="54" t="s">
        <v>39</v>
      </c>
      <c r="C35" s="55"/>
      <c r="D35" s="55"/>
      <c r="F35" s="16" t="s">
        <v>38</v>
      </c>
      <c r="G35" s="15" t="s">
        <v>27</v>
      </c>
      <c r="H35" s="14">
        <v>18915.900000000001</v>
      </c>
    </row>
    <row r="36" spans="2:8" ht="15.75" thickBot="1" x14ac:dyDescent="0.3">
      <c r="B36" s="10"/>
      <c r="C36" s="8"/>
      <c r="D36" s="41"/>
      <c r="F36" s="16"/>
      <c r="G36" s="15" t="s">
        <v>28</v>
      </c>
      <c r="H36" s="14">
        <v>122600.5</v>
      </c>
    </row>
    <row r="37" spans="2:8" ht="45" x14ac:dyDescent="0.25">
      <c r="B37" s="35">
        <v>1</v>
      </c>
      <c r="C37" s="13" t="s">
        <v>77</v>
      </c>
      <c r="D37" s="39"/>
    </row>
    <row r="38" spans="2:8" ht="29.25" x14ac:dyDescent="0.25">
      <c r="B38" s="12"/>
      <c r="C38" s="6" t="s">
        <v>29</v>
      </c>
      <c r="D38" s="38" t="s">
        <v>8</v>
      </c>
    </row>
    <row r="39" spans="2:8" ht="15" x14ac:dyDescent="0.25">
      <c r="B39" s="10"/>
      <c r="C39" s="2" t="s">
        <v>30</v>
      </c>
      <c r="D39" s="33">
        <f>+D41+D42+D43</f>
        <v>19878200</v>
      </c>
    </row>
    <row r="40" spans="2:8" ht="15" x14ac:dyDescent="0.25">
      <c r="B40" s="10"/>
      <c r="C40" s="4" t="s">
        <v>31</v>
      </c>
      <c r="D40" s="34"/>
    </row>
    <row r="41" spans="2:8" ht="15" x14ac:dyDescent="0.25">
      <c r="B41" s="10"/>
      <c r="C41" s="5" t="s">
        <v>12</v>
      </c>
      <c r="D41" s="34">
        <v>10777500</v>
      </c>
    </row>
    <row r="42" spans="2:8" ht="15" x14ac:dyDescent="0.25">
      <c r="B42" s="10"/>
      <c r="C42" s="5" t="s">
        <v>32</v>
      </c>
      <c r="D42" s="34">
        <v>6910700</v>
      </c>
    </row>
    <row r="43" spans="2:8" ht="15" x14ac:dyDescent="0.25">
      <c r="B43" s="10"/>
      <c r="C43" s="5" t="s">
        <v>14</v>
      </c>
      <c r="D43" s="34">
        <v>2190000</v>
      </c>
    </row>
    <row r="44" spans="2:8" ht="15" x14ac:dyDescent="0.25">
      <c r="B44" s="10"/>
      <c r="C44" s="2" t="s">
        <v>20</v>
      </c>
      <c r="D44" s="34"/>
    </row>
    <row r="45" spans="2:8" ht="15" x14ac:dyDescent="0.25">
      <c r="B45" s="10"/>
      <c r="C45" s="2" t="s">
        <v>33</v>
      </c>
      <c r="D45" s="33">
        <f>+D47+D48+D49+D50+D51+D52</f>
        <v>825000</v>
      </c>
    </row>
    <row r="46" spans="2:8" ht="15" x14ac:dyDescent="0.25">
      <c r="B46" s="10"/>
      <c r="C46" s="4" t="s">
        <v>31</v>
      </c>
      <c r="D46" s="34"/>
    </row>
    <row r="47" spans="2:8" ht="30" x14ac:dyDescent="0.25">
      <c r="B47" s="10"/>
      <c r="C47" s="11" t="s">
        <v>87</v>
      </c>
      <c r="D47" s="42">
        <v>106300</v>
      </c>
    </row>
    <row r="48" spans="2:8" ht="15" x14ac:dyDescent="0.25">
      <c r="B48" s="10"/>
      <c r="C48" s="11" t="s">
        <v>88</v>
      </c>
      <c r="D48" s="34">
        <v>20000</v>
      </c>
    </row>
    <row r="49" spans="2:4" ht="15" x14ac:dyDescent="0.25">
      <c r="B49" s="10"/>
      <c r="C49" s="11" t="s">
        <v>90</v>
      </c>
      <c r="D49" s="34">
        <v>8000</v>
      </c>
    </row>
    <row r="50" spans="2:4" ht="15" x14ac:dyDescent="0.25">
      <c r="B50" s="10"/>
      <c r="C50" s="11" t="s">
        <v>91</v>
      </c>
      <c r="D50" s="34">
        <v>75000</v>
      </c>
    </row>
    <row r="51" spans="2:4" ht="15" x14ac:dyDescent="0.25">
      <c r="B51" s="10"/>
      <c r="C51" s="11" t="s">
        <v>89</v>
      </c>
      <c r="D51" s="34">
        <v>138700</v>
      </c>
    </row>
    <row r="52" spans="2:4" ht="15" x14ac:dyDescent="0.25">
      <c r="B52" s="10"/>
      <c r="C52" s="11" t="s">
        <v>92</v>
      </c>
      <c r="D52" s="34">
        <v>477000</v>
      </c>
    </row>
    <row r="53" spans="2:4" ht="15" x14ac:dyDescent="0.25">
      <c r="B53" s="10"/>
      <c r="C53" s="4"/>
      <c r="D53" s="33"/>
    </row>
    <row r="54" spans="2:4" ht="15" x14ac:dyDescent="0.25">
      <c r="B54" s="10"/>
      <c r="C54" s="2" t="s">
        <v>34</v>
      </c>
      <c r="D54" s="33">
        <f>+D45+D39</f>
        <v>20703200</v>
      </c>
    </row>
    <row r="55" spans="2:4" ht="15" x14ac:dyDescent="0.2">
      <c r="B55" s="56"/>
      <c r="C55" s="56"/>
      <c r="D55" s="56"/>
    </row>
    <row r="56" spans="2:4" ht="15" x14ac:dyDescent="0.2">
      <c r="B56" s="9"/>
      <c r="C56" s="9"/>
      <c r="D56" s="9"/>
    </row>
    <row r="57" spans="2:4" ht="15" x14ac:dyDescent="0.2">
      <c r="B57" s="9"/>
      <c r="C57" s="9"/>
      <c r="D57" s="9"/>
    </row>
    <row r="58" spans="2:4" ht="60" x14ac:dyDescent="0.25">
      <c r="B58" s="35">
        <v>2</v>
      </c>
      <c r="C58" s="13" t="s">
        <v>78</v>
      </c>
      <c r="D58" s="39"/>
    </row>
    <row r="59" spans="2:4" ht="29.25" x14ac:dyDescent="0.25">
      <c r="B59" s="12"/>
      <c r="C59" s="6" t="s">
        <v>29</v>
      </c>
      <c r="D59" s="38" t="s">
        <v>8</v>
      </c>
    </row>
    <row r="60" spans="2:4" ht="15" x14ac:dyDescent="0.25">
      <c r="B60" s="10"/>
      <c r="C60" s="2" t="s">
        <v>30</v>
      </c>
      <c r="D60" s="33">
        <f>+D62+D63+D64</f>
        <v>81750700</v>
      </c>
    </row>
    <row r="61" spans="2:4" ht="15" x14ac:dyDescent="0.25">
      <c r="B61" s="10"/>
      <c r="C61" s="4" t="s">
        <v>31</v>
      </c>
      <c r="D61" s="34"/>
    </row>
    <row r="62" spans="2:4" ht="15" x14ac:dyDescent="0.25">
      <c r="B62" s="10"/>
      <c r="C62" s="5" t="s">
        <v>12</v>
      </c>
      <c r="D62" s="34">
        <v>9484700</v>
      </c>
    </row>
    <row r="63" spans="2:4" ht="15" x14ac:dyDescent="0.25">
      <c r="B63" s="10"/>
      <c r="C63" s="5" t="s">
        <v>32</v>
      </c>
      <c r="D63" s="34">
        <v>68500000</v>
      </c>
    </row>
    <row r="64" spans="2:4" ht="15" x14ac:dyDescent="0.25">
      <c r="B64" s="10"/>
      <c r="C64" s="5" t="s">
        <v>14</v>
      </c>
      <c r="D64" s="34">
        <v>3766000</v>
      </c>
    </row>
    <row r="65" spans="2:4" ht="15" x14ac:dyDescent="0.25">
      <c r="B65" s="10"/>
      <c r="C65" s="2" t="s">
        <v>20</v>
      </c>
      <c r="D65" s="34"/>
    </row>
    <row r="66" spans="2:4" ht="15" x14ac:dyDescent="0.25">
      <c r="B66" s="10"/>
      <c r="C66" s="2" t="s">
        <v>33</v>
      </c>
      <c r="D66" s="33">
        <f>+D68</f>
        <v>500000</v>
      </c>
    </row>
    <row r="67" spans="2:4" ht="15" x14ac:dyDescent="0.25">
      <c r="B67" s="10"/>
      <c r="C67" s="4" t="s">
        <v>31</v>
      </c>
      <c r="D67" s="34"/>
    </row>
    <row r="68" spans="2:4" ht="15" x14ac:dyDescent="0.25">
      <c r="B68" s="10"/>
      <c r="C68" s="11" t="s">
        <v>95</v>
      </c>
      <c r="D68" s="34">
        <v>500000</v>
      </c>
    </row>
    <row r="69" spans="2:4" ht="15" x14ac:dyDescent="0.25">
      <c r="B69" s="10"/>
      <c r="C69" s="4"/>
      <c r="D69" s="33"/>
    </row>
    <row r="70" spans="2:4" ht="15" x14ac:dyDescent="0.25">
      <c r="B70" s="10"/>
      <c r="C70" s="2" t="s">
        <v>34</v>
      </c>
      <c r="D70" s="33">
        <f>+D66+D60</f>
        <v>82250700</v>
      </c>
    </row>
    <row r="71" spans="2:4" ht="15" x14ac:dyDescent="0.2">
      <c r="B71" s="9"/>
      <c r="C71" s="9"/>
      <c r="D71" s="9"/>
    </row>
    <row r="72" spans="2:4" ht="15" x14ac:dyDescent="0.2">
      <c r="B72" s="9"/>
      <c r="C72" s="9"/>
      <c r="D72" s="9"/>
    </row>
    <row r="73" spans="2:4" ht="15" x14ac:dyDescent="0.2">
      <c r="B73" s="9"/>
      <c r="C73" s="9"/>
      <c r="D73" s="9"/>
    </row>
    <row r="74" spans="2:4" ht="45" x14ac:dyDescent="0.25">
      <c r="B74" s="35">
        <v>3</v>
      </c>
      <c r="C74" s="13" t="s">
        <v>79</v>
      </c>
      <c r="D74" s="39"/>
    </row>
    <row r="75" spans="2:4" ht="29.25" x14ac:dyDescent="0.25">
      <c r="B75" s="12"/>
      <c r="C75" s="6" t="s">
        <v>29</v>
      </c>
      <c r="D75" s="38" t="s">
        <v>8</v>
      </c>
    </row>
    <row r="76" spans="2:4" ht="15" x14ac:dyDescent="0.25">
      <c r="B76" s="10"/>
      <c r="C76" s="2" t="s">
        <v>30</v>
      </c>
      <c r="D76" s="33">
        <f>+D78+D79+D80</f>
        <v>536200</v>
      </c>
    </row>
    <row r="77" spans="2:4" ht="15" x14ac:dyDescent="0.25">
      <c r="B77" s="10"/>
      <c r="C77" s="4" t="s">
        <v>31</v>
      </c>
      <c r="D77" s="34"/>
    </row>
    <row r="78" spans="2:4" ht="15" x14ac:dyDescent="0.25">
      <c r="B78" s="10"/>
      <c r="C78" s="5" t="s">
        <v>12</v>
      </c>
      <c r="D78" s="34">
        <v>358100</v>
      </c>
    </row>
    <row r="79" spans="2:4" ht="15" x14ac:dyDescent="0.25">
      <c r="B79" s="10"/>
      <c r="C79" s="5" t="s">
        <v>32</v>
      </c>
      <c r="D79" s="34">
        <v>175100</v>
      </c>
    </row>
    <row r="80" spans="2:4" ht="15" x14ac:dyDescent="0.25">
      <c r="B80" s="10"/>
      <c r="C80" s="5" t="s">
        <v>14</v>
      </c>
      <c r="D80" s="34">
        <v>3000</v>
      </c>
    </row>
    <row r="81" spans="2:4" ht="15" x14ac:dyDescent="0.25">
      <c r="B81" s="10"/>
      <c r="C81" s="2" t="s">
        <v>20</v>
      </c>
      <c r="D81" s="34"/>
    </row>
    <row r="82" spans="2:4" ht="15" x14ac:dyDescent="0.25">
      <c r="B82" s="10"/>
      <c r="C82" s="2" t="s">
        <v>33</v>
      </c>
      <c r="D82" s="33">
        <f>+D84</f>
        <v>0</v>
      </c>
    </row>
    <row r="83" spans="2:4" ht="15" x14ac:dyDescent="0.25">
      <c r="B83" s="10"/>
      <c r="C83" s="4" t="s">
        <v>31</v>
      </c>
      <c r="D83" s="34"/>
    </row>
    <row r="84" spans="2:4" ht="15" x14ac:dyDescent="0.25">
      <c r="B84" s="10"/>
      <c r="C84" s="4"/>
      <c r="D84" s="33"/>
    </row>
    <row r="85" spans="2:4" ht="15" x14ac:dyDescent="0.25">
      <c r="B85" s="10"/>
      <c r="C85" s="2" t="s">
        <v>34</v>
      </c>
      <c r="D85" s="33">
        <f>+D82+D76</f>
        <v>536200</v>
      </c>
    </row>
    <row r="86" spans="2:4" ht="15" x14ac:dyDescent="0.2">
      <c r="B86" s="9"/>
      <c r="C86" s="9"/>
      <c r="D86" s="9"/>
    </row>
    <row r="87" spans="2:4" ht="15" x14ac:dyDescent="0.2">
      <c r="B87" s="9"/>
      <c r="C87" s="9"/>
      <c r="D87" s="9"/>
    </row>
    <row r="88" spans="2:4" ht="15" x14ac:dyDescent="0.2">
      <c r="B88" s="9"/>
      <c r="C88" s="9"/>
      <c r="D88" s="9"/>
    </row>
    <row r="89" spans="2:4" ht="45" x14ac:dyDescent="0.25">
      <c r="B89" s="35">
        <v>4</v>
      </c>
      <c r="C89" s="13" t="s">
        <v>80</v>
      </c>
      <c r="D89" s="39"/>
    </row>
    <row r="90" spans="2:4" ht="29.25" x14ac:dyDescent="0.25">
      <c r="B90" s="12"/>
      <c r="C90" s="6" t="s">
        <v>29</v>
      </c>
      <c r="D90" s="38" t="s">
        <v>8</v>
      </c>
    </row>
    <row r="91" spans="2:4" ht="15" x14ac:dyDescent="0.25">
      <c r="B91" s="10"/>
      <c r="C91" s="2" t="s">
        <v>30</v>
      </c>
      <c r="D91" s="33">
        <f>+D93+D94+D95</f>
        <v>194500</v>
      </c>
    </row>
    <row r="92" spans="2:4" ht="15" x14ac:dyDescent="0.25">
      <c r="B92" s="10"/>
      <c r="C92" s="4" t="s">
        <v>31</v>
      </c>
      <c r="D92" s="34"/>
    </row>
    <row r="93" spans="2:4" ht="15" x14ac:dyDescent="0.25">
      <c r="B93" s="10"/>
      <c r="C93" s="5" t="s">
        <v>12</v>
      </c>
      <c r="D93" s="34">
        <v>117300</v>
      </c>
    </row>
    <row r="94" spans="2:4" ht="15" x14ac:dyDescent="0.25">
      <c r="B94" s="10"/>
      <c r="C94" s="5" t="s">
        <v>32</v>
      </c>
      <c r="D94" s="34">
        <v>73200</v>
      </c>
    </row>
    <row r="95" spans="2:4" ht="15" x14ac:dyDescent="0.25">
      <c r="B95" s="10"/>
      <c r="C95" s="5" t="s">
        <v>14</v>
      </c>
      <c r="D95" s="34">
        <v>4000</v>
      </c>
    </row>
    <row r="96" spans="2:4" ht="15" x14ac:dyDescent="0.25">
      <c r="B96" s="10"/>
      <c r="C96" s="2" t="s">
        <v>20</v>
      </c>
      <c r="D96" s="34"/>
    </row>
    <row r="97" spans="2:4" ht="15" x14ac:dyDescent="0.25">
      <c r="B97" s="10"/>
      <c r="C97" s="2" t="s">
        <v>33</v>
      </c>
      <c r="D97" s="33">
        <f>+D99</f>
        <v>0</v>
      </c>
    </row>
    <row r="98" spans="2:4" ht="15" x14ac:dyDescent="0.25">
      <c r="B98" s="10"/>
      <c r="C98" s="4" t="s">
        <v>31</v>
      </c>
      <c r="D98" s="34"/>
    </row>
    <row r="99" spans="2:4" ht="15" x14ac:dyDescent="0.25">
      <c r="B99" s="10"/>
      <c r="C99" s="4"/>
      <c r="D99" s="33"/>
    </row>
    <row r="100" spans="2:4" ht="15" x14ac:dyDescent="0.25">
      <c r="B100" s="10"/>
      <c r="C100" s="2" t="s">
        <v>34</v>
      </c>
      <c r="D100" s="33">
        <f>+D97+D91</f>
        <v>194500</v>
      </c>
    </row>
    <row r="101" spans="2:4" ht="15" x14ac:dyDescent="0.2">
      <c r="B101" s="9"/>
      <c r="C101" s="9"/>
      <c r="D101" s="9"/>
    </row>
    <row r="102" spans="2:4" ht="15" x14ac:dyDescent="0.2">
      <c r="B102" s="9"/>
      <c r="C102" s="9"/>
      <c r="D102" s="9"/>
    </row>
    <row r="103" spans="2:4" ht="15" x14ac:dyDescent="0.2">
      <c r="B103" s="9"/>
      <c r="C103" s="9"/>
      <c r="D103" s="9"/>
    </row>
    <row r="104" spans="2:4" ht="45" x14ac:dyDescent="0.25">
      <c r="B104" s="35">
        <v>5</v>
      </c>
      <c r="C104" s="13" t="s">
        <v>81</v>
      </c>
      <c r="D104" s="39"/>
    </row>
    <row r="105" spans="2:4" ht="29.25" x14ac:dyDescent="0.25">
      <c r="B105" s="12"/>
      <c r="C105" s="6" t="s">
        <v>29</v>
      </c>
      <c r="D105" s="38" t="s">
        <v>8</v>
      </c>
    </row>
    <row r="106" spans="2:4" ht="15" x14ac:dyDescent="0.25">
      <c r="B106" s="10"/>
      <c r="C106" s="2" t="s">
        <v>30</v>
      </c>
      <c r="D106" s="33">
        <f>+D108+D109+D110</f>
        <v>320000</v>
      </c>
    </row>
    <row r="107" spans="2:4" ht="15" x14ac:dyDescent="0.25">
      <c r="B107" s="10"/>
      <c r="C107" s="4" t="s">
        <v>31</v>
      </c>
      <c r="D107" s="34"/>
    </row>
    <row r="108" spans="2:4" ht="15" x14ac:dyDescent="0.25">
      <c r="B108" s="10"/>
      <c r="C108" s="5" t="s">
        <v>12</v>
      </c>
      <c r="D108" s="34">
        <v>0</v>
      </c>
    </row>
    <row r="109" spans="2:4" ht="15" x14ac:dyDescent="0.25">
      <c r="B109" s="10"/>
      <c r="C109" s="5" t="s">
        <v>32</v>
      </c>
      <c r="D109" s="34">
        <v>320000</v>
      </c>
    </row>
    <row r="110" spans="2:4" ht="15" x14ac:dyDescent="0.25">
      <c r="B110" s="10"/>
      <c r="C110" s="5" t="s">
        <v>14</v>
      </c>
      <c r="D110" s="34">
        <v>0</v>
      </c>
    </row>
    <row r="111" spans="2:4" ht="15" x14ac:dyDescent="0.25">
      <c r="B111" s="10"/>
      <c r="C111" s="2" t="s">
        <v>20</v>
      </c>
      <c r="D111" s="34"/>
    </row>
    <row r="112" spans="2:4" ht="15" x14ac:dyDescent="0.25">
      <c r="B112" s="10"/>
      <c r="C112" s="2" t="s">
        <v>33</v>
      </c>
      <c r="D112" s="33">
        <f>+D114</f>
        <v>770000</v>
      </c>
    </row>
    <row r="113" spans="2:4" ht="15" x14ac:dyDescent="0.25">
      <c r="B113" s="10"/>
      <c r="C113" s="4" t="s">
        <v>31</v>
      </c>
      <c r="D113" s="34"/>
    </row>
    <row r="114" spans="2:4" ht="30" x14ac:dyDescent="0.25">
      <c r="B114" s="10"/>
      <c r="C114" s="11" t="s">
        <v>93</v>
      </c>
      <c r="D114" s="42">
        <v>770000</v>
      </c>
    </row>
    <row r="115" spans="2:4" ht="15" x14ac:dyDescent="0.25">
      <c r="B115" s="10"/>
      <c r="C115" s="4"/>
      <c r="D115" s="33"/>
    </row>
    <row r="116" spans="2:4" ht="15" x14ac:dyDescent="0.25">
      <c r="B116" s="10"/>
      <c r="C116" s="2" t="s">
        <v>34</v>
      </c>
      <c r="D116" s="33">
        <f>+D112+D106</f>
        <v>1090000</v>
      </c>
    </row>
    <row r="117" spans="2:4" ht="15" x14ac:dyDescent="0.2">
      <c r="B117" s="9"/>
      <c r="C117" s="9"/>
      <c r="D117" s="9"/>
    </row>
    <row r="118" spans="2:4" ht="15" x14ac:dyDescent="0.2">
      <c r="B118" s="9"/>
      <c r="C118" s="9"/>
      <c r="D118" s="9"/>
    </row>
    <row r="119" spans="2:4" ht="15" x14ac:dyDescent="0.2">
      <c r="B119" s="9"/>
      <c r="C119" s="9"/>
      <c r="D119" s="9"/>
    </row>
    <row r="120" spans="2:4" ht="45" x14ac:dyDescent="0.25">
      <c r="B120" s="35">
        <v>6</v>
      </c>
      <c r="C120" s="13" t="s">
        <v>82</v>
      </c>
      <c r="D120" s="39"/>
    </row>
    <row r="121" spans="2:4" ht="29.25" x14ac:dyDescent="0.25">
      <c r="B121" s="12"/>
      <c r="C121" s="6" t="s">
        <v>29</v>
      </c>
      <c r="D121" s="38" t="s">
        <v>8</v>
      </c>
    </row>
    <row r="122" spans="2:4" ht="15" x14ac:dyDescent="0.25">
      <c r="B122" s="10"/>
      <c r="C122" s="2" t="s">
        <v>30</v>
      </c>
      <c r="D122" s="33">
        <f>+D124+D125+D126</f>
        <v>330000</v>
      </c>
    </row>
    <row r="123" spans="2:4" ht="15" x14ac:dyDescent="0.25">
      <c r="B123" s="10"/>
      <c r="C123" s="4" t="s">
        <v>31</v>
      </c>
      <c r="D123" s="34"/>
    </row>
    <row r="124" spans="2:4" ht="15" x14ac:dyDescent="0.25">
      <c r="B124" s="10"/>
      <c r="C124" s="5" t="s">
        <v>12</v>
      </c>
      <c r="D124" s="34">
        <v>0</v>
      </c>
    </row>
    <row r="125" spans="2:4" ht="15" x14ac:dyDescent="0.25">
      <c r="B125" s="10"/>
      <c r="C125" s="5" t="s">
        <v>32</v>
      </c>
      <c r="D125" s="34">
        <v>330000</v>
      </c>
    </row>
    <row r="126" spans="2:4" ht="15" x14ac:dyDescent="0.25">
      <c r="B126" s="10"/>
      <c r="C126" s="5" t="s">
        <v>14</v>
      </c>
      <c r="D126" s="34">
        <v>0</v>
      </c>
    </row>
    <row r="127" spans="2:4" ht="15" x14ac:dyDescent="0.25">
      <c r="B127" s="10"/>
      <c r="C127" s="2" t="s">
        <v>20</v>
      </c>
      <c r="D127" s="34"/>
    </row>
    <row r="128" spans="2:4" ht="15" x14ac:dyDescent="0.25">
      <c r="B128" s="10"/>
      <c r="C128" s="2" t="s">
        <v>33</v>
      </c>
      <c r="D128" s="33">
        <f>+D130</f>
        <v>0</v>
      </c>
    </row>
    <row r="129" spans="2:4" ht="15" x14ac:dyDescent="0.25">
      <c r="B129" s="10"/>
      <c r="C129" s="4" t="s">
        <v>31</v>
      </c>
      <c r="D129" s="34"/>
    </row>
    <row r="130" spans="2:4" ht="15" x14ac:dyDescent="0.25">
      <c r="B130" s="10"/>
      <c r="C130" s="4"/>
      <c r="D130" s="33"/>
    </row>
    <row r="131" spans="2:4" ht="15" x14ac:dyDescent="0.25">
      <c r="B131" s="10"/>
      <c r="C131" s="2" t="s">
        <v>34</v>
      </c>
      <c r="D131" s="33">
        <f>+D128+D122</f>
        <v>330000</v>
      </c>
    </row>
    <row r="132" spans="2:4" ht="15" x14ac:dyDescent="0.2">
      <c r="B132" s="9"/>
      <c r="C132" s="9"/>
      <c r="D132" s="9"/>
    </row>
    <row r="133" spans="2:4" ht="15" x14ac:dyDescent="0.2">
      <c r="B133" s="9"/>
      <c r="C133" s="9"/>
      <c r="D133" s="9"/>
    </row>
    <row r="134" spans="2:4" ht="15" x14ac:dyDescent="0.2">
      <c r="B134" s="9"/>
      <c r="C134" s="9"/>
      <c r="D134" s="9"/>
    </row>
    <row r="135" spans="2:4" ht="45" x14ac:dyDescent="0.25">
      <c r="B135" s="35">
        <v>7</v>
      </c>
      <c r="C135" s="13" t="s">
        <v>83</v>
      </c>
      <c r="D135" s="39"/>
    </row>
    <row r="136" spans="2:4" ht="29.25" x14ac:dyDescent="0.25">
      <c r="B136" s="12"/>
      <c r="C136" s="6" t="s">
        <v>29</v>
      </c>
      <c r="D136" s="38" t="s">
        <v>8</v>
      </c>
    </row>
    <row r="137" spans="2:4" ht="15" x14ac:dyDescent="0.25">
      <c r="B137" s="10"/>
      <c r="C137" s="2" t="s">
        <v>30</v>
      </c>
      <c r="D137" s="33">
        <f>+D139+D140+D141</f>
        <v>460000</v>
      </c>
    </row>
    <row r="138" spans="2:4" ht="15" x14ac:dyDescent="0.25">
      <c r="B138" s="10"/>
      <c r="C138" s="4" t="s">
        <v>31</v>
      </c>
      <c r="D138" s="34"/>
    </row>
    <row r="139" spans="2:4" ht="15" x14ac:dyDescent="0.25">
      <c r="B139" s="10"/>
      <c r="C139" s="5" t="s">
        <v>12</v>
      </c>
      <c r="D139" s="34">
        <v>0</v>
      </c>
    </row>
    <row r="140" spans="2:4" ht="15" x14ac:dyDescent="0.25">
      <c r="B140" s="10"/>
      <c r="C140" s="5" t="s">
        <v>32</v>
      </c>
      <c r="D140" s="34">
        <v>460000</v>
      </c>
    </row>
    <row r="141" spans="2:4" ht="15" x14ac:dyDescent="0.25">
      <c r="B141" s="10"/>
      <c r="C141" s="5" t="s">
        <v>14</v>
      </c>
      <c r="D141" s="34">
        <v>0</v>
      </c>
    </row>
    <row r="142" spans="2:4" ht="15" x14ac:dyDescent="0.25">
      <c r="B142" s="10"/>
      <c r="C142" s="2" t="s">
        <v>20</v>
      </c>
      <c r="D142" s="34"/>
    </row>
    <row r="143" spans="2:4" ht="15" x14ac:dyDescent="0.25">
      <c r="B143" s="10"/>
      <c r="C143" s="2" t="s">
        <v>33</v>
      </c>
      <c r="D143" s="33">
        <f>+D145+D146</f>
        <v>13755900</v>
      </c>
    </row>
    <row r="144" spans="2:4" ht="15" x14ac:dyDescent="0.25">
      <c r="B144" s="10"/>
      <c r="C144" s="4" t="s">
        <v>31</v>
      </c>
      <c r="D144" s="34"/>
    </row>
    <row r="145" spans="2:4" ht="15" x14ac:dyDescent="0.25">
      <c r="B145" s="10"/>
      <c r="C145" s="11" t="s">
        <v>94</v>
      </c>
      <c r="D145" s="34">
        <v>8755900</v>
      </c>
    </row>
    <row r="146" spans="2:4" ht="45" x14ac:dyDescent="0.25">
      <c r="B146" s="10"/>
      <c r="C146" s="11" t="s">
        <v>96</v>
      </c>
      <c r="D146" s="42">
        <v>5000000</v>
      </c>
    </row>
    <row r="147" spans="2:4" ht="15" x14ac:dyDescent="0.25">
      <c r="B147" s="10"/>
      <c r="C147" s="4"/>
      <c r="D147" s="33"/>
    </row>
    <row r="148" spans="2:4" ht="15" x14ac:dyDescent="0.25">
      <c r="B148" s="10"/>
      <c r="C148" s="2" t="s">
        <v>34</v>
      </c>
      <c r="D148" s="33">
        <f>+D143+D137</f>
        <v>14215900</v>
      </c>
    </row>
    <row r="149" spans="2:4" ht="15" x14ac:dyDescent="0.2">
      <c r="B149" s="9"/>
      <c r="C149" s="9"/>
      <c r="D149" s="9"/>
    </row>
    <row r="150" spans="2:4" ht="15" x14ac:dyDescent="0.2">
      <c r="B150" s="9"/>
      <c r="C150" s="9"/>
      <c r="D150" s="9"/>
    </row>
    <row r="151" spans="2:4" ht="15" x14ac:dyDescent="0.2">
      <c r="B151" s="9"/>
      <c r="C151" s="9"/>
      <c r="D151" s="9"/>
    </row>
    <row r="152" spans="2:4" ht="45" x14ac:dyDescent="0.25">
      <c r="B152" s="35">
        <v>8</v>
      </c>
      <c r="C152" s="13" t="s">
        <v>84</v>
      </c>
      <c r="D152" s="39"/>
    </row>
    <row r="153" spans="2:4" ht="29.25" x14ac:dyDescent="0.25">
      <c r="B153" s="12"/>
      <c r="C153" s="6" t="s">
        <v>29</v>
      </c>
      <c r="D153" s="38" t="s">
        <v>8</v>
      </c>
    </row>
    <row r="154" spans="2:4" ht="15" x14ac:dyDescent="0.25">
      <c r="B154" s="10"/>
      <c r="C154" s="2" t="s">
        <v>30</v>
      </c>
      <c r="D154" s="33">
        <f>+D156+D157+D158</f>
        <v>310000</v>
      </c>
    </row>
    <row r="155" spans="2:4" ht="15" x14ac:dyDescent="0.25">
      <c r="B155" s="10"/>
      <c r="C155" s="4" t="s">
        <v>31</v>
      </c>
      <c r="D155" s="34"/>
    </row>
    <row r="156" spans="2:4" ht="15" x14ac:dyDescent="0.25">
      <c r="B156" s="10"/>
      <c r="C156" s="5" t="s">
        <v>12</v>
      </c>
      <c r="D156" s="34">
        <v>0</v>
      </c>
    </row>
    <row r="157" spans="2:4" ht="15" x14ac:dyDescent="0.25">
      <c r="B157" s="10"/>
      <c r="C157" s="5" t="s">
        <v>32</v>
      </c>
      <c r="D157" s="34">
        <v>310000</v>
      </c>
    </row>
    <row r="158" spans="2:4" ht="15" x14ac:dyDescent="0.25">
      <c r="B158" s="10"/>
      <c r="C158" s="5" t="s">
        <v>14</v>
      </c>
      <c r="D158" s="34">
        <v>0</v>
      </c>
    </row>
    <row r="159" spans="2:4" ht="15" x14ac:dyDescent="0.25">
      <c r="B159" s="10"/>
      <c r="C159" s="2" t="s">
        <v>20</v>
      </c>
      <c r="D159" s="34"/>
    </row>
    <row r="160" spans="2:4" ht="15" x14ac:dyDescent="0.25">
      <c r="B160" s="10"/>
      <c r="C160" s="2" t="s">
        <v>33</v>
      </c>
      <c r="D160" s="33">
        <f>+D162</f>
        <v>0</v>
      </c>
    </row>
    <row r="161" spans="2:4" ht="15" x14ac:dyDescent="0.25">
      <c r="B161" s="10"/>
      <c r="C161" s="4" t="s">
        <v>31</v>
      </c>
      <c r="D161" s="34"/>
    </row>
    <row r="162" spans="2:4" ht="15" x14ac:dyDescent="0.25">
      <c r="B162" s="10"/>
      <c r="C162" s="4"/>
      <c r="D162" s="33"/>
    </row>
    <row r="163" spans="2:4" ht="15" x14ac:dyDescent="0.25">
      <c r="B163" s="10"/>
      <c r="C163" s="2" t="s">
        <v>34</v>
      </c>
      <c r="D163" s="33">
        <f>+D160+D154</f>
        <v>310000</v>
      </c>
    </row>
    <row r="164" spans="2:4" ht="15" x14ac:dyDescent="0.2">
      <c r="B164" s="9"/>
      <c r="C164" s="9"/>
      <c r="D164" s="9"/>
    </row>
    <row r="165" spans="2:4" ht="15" x14ac:dyDescent="0.2">
      <c r="B165" s="9"/>
      <c r="C165" s="9"/>
      <c r="D165" s="9"/>
    </row>
    <row r="166" spans="2:4" ht="15" x14ac:dyDescent="0.2">
      <c r="B166" s="9"/>
      <c r="C166" s="9"/>
      <c r="D166" s="9"/>
    </row>
    <row r="167" spans="2:4" ht="45" x14ac:dyDescent="0.25">
      <c r="B167" s="35">
        <v>9</v>
      </c>
      <c r="C167" s="13" t="s">
        <v>85</v>
      </c>
      <c r="D167" s="39"/>
    </row>
    <row r="168" spans="2:4" ht="29.25" x14ac:dyDescent="0.25">
      <c r="B168" s="12"/>
      <c r="C168" s="6" t="s">
        <v>29</v>
      </c>
      <c r="D168" s="38" t="s">
        <v>8</v>
      </c>
    </row>
    <row r="169" spans="2:4" ht="15" x14ac:dyDescent="0.25">
      <c r="B169" s="10"/>
      <c r="C169" s="2" t="s">
        <v>30</v>
      </c>
      <c r="D169" s="33">
        <f>+D171+D172+D173</f>
        <v>2500000</v>
      </c>
    </row>
    <row r="170" spans="2:4" ht="15" x14ac:dyDescent="0.25">
      <c r="B170" s="10"/>
      <c r="C170" s="4" t="s">
        <v>31</v>
      </c>
      <c r="D170" s="34"/>
    </row>
    <row r="171" spans="2:4" ht="15" x14ac:dyDescent="0.25">
      <c r="B171" s="10"/>
      <c r="C171" s="5" t="s">
        <v>12</v>
      </c>
      <c r="D171" s="34">
        <v>0</v>
      </c>
    </row>
    <row r="172" spans="2:4" ht="15" x14ac:dyDescent="0.25">
      <c r="B172" s="10"/>
      <c r="C172" s="5" t="s">
        <v>32</v>
      </c>
      <c r="D172" s="34">
        <v>2500000</v>
      </c>
    </row>
    <row r="173" spans="2:4" ht="15" x14ac:dyDescent="0.25">
      <c r="B173" s="10"/>
      <c r="C173" s="5" t="s">
        <v>14</v>
      </c>
      <c r="D173" s="34">
        <v>0</v>
      </c>
    </row>
    <row r="174" spans="2:4" ht="15" x14ac:dyDescent="0.25">
      <c r="B174" s="10"/>
      <c r="C174" s="2" t="s">
        <v>20</v>
      </c>
      <c r="D174" s="34"/>
    </row>
    <row r="175" spans="2:4" ht="15" x14ac:dyDescent="0.25">
      <c r="B175" s="10"/>
      <c r="C175" s="2" t="s">
        <v>33</v>
      </c>
      <c r="D175" s="33">
        <f>+D177</f>
        <v>0</v>
      </c>
    </row>
    <row r="176" spans="2:4" ht="15" x14ac:dyDescent="0.25">
      <c r="B176" s="10"/>
      <c r="C176" s="4" t="s">
        <v>31</v>
      </c>
      <c r="D176" s="34"/>
    </row>
    <row r="177" spans="2:4" ht="15" x14ac:dyDescent="0.25">
      <c r="B177" s="10"/>
      <c r="C177" s="4"/>
      <c r="D177" s="33"/>
    </row>
    <row r="178" spans="2:4" ht="15" x14ac:dyDescent="0.25">
      <c r="B178" s="10"/>
      <c r="C178" s="2" t="s">
        <v>34</v>
      </c>
      <c r="D178" s="33">
        <f>+D175+D169</f>
        <v>2500000</v>
      </c>
    </row>
    <row r="179" spans="2:4" ht="15" x14ac:dyDescent="0.2">
      <c r="B179" s="9"/>
      <c r="C179" s="9"/>
      <c r="D179" s="9"/>
    </row>
    <row r="180" spans="2:4" ht="15" x14ac:dyDescent="0.2">
      <c r="B180" s="9"/>
      <c r="C180" s="9"/>
      <c r="D180" s="9"/>
    </row>
    <row r="181" spans="2:4" ht="15" x14ac:dyDescent="0.2">
      <c r="B181" s="9"/>
      <c r="C181" s="9"/>
      <c r="D181" s="9"/>
    </row>
    <row r="182" spans="2:4" ht="45" x14ac:dyDescent="0.25">
      <c r="B182" s="35">
        <v>9</v>
      </c>
      <c r="C182" s="13" t="s">
        <v>85</v>
      </c>
      <c r="D182" s="39"/>
    </row>
    <row r="183" spans="2:4" ht="29.25" x14ac:dyDescent="0.25">
      <c r="B183" s="12"/>
      <c r="C183" s="6" t="s">
        <v>29</v>
      </c>
      <c r="D183" s="38" t="s">
        <v>8</v>
      </c>
    </row>
    <row r="184" spans="2:4" ht="15" x14ac:dyDescent="0.25">
      <c r="B184" s="10"/>
      <c r="C184" s="2" t="s">
        <v>30</v>
      </c>
      <c r="D184" s="33">
        <f>+D186+D187+D188</f>
        <v>470000</v>
      </c>
    </row>
    <row r="185" spans="2:4" ht="15" x14ac:dyDescent="0.25">
      <c r="B185" s="10"/>
      <c r="C185" s="4" t="s">
        <v>31</v>
      </c>
      <c r="D185" s="34"/>
    </row>
    <row r="186" spans="2:4" ht="15" x14ac:dyDescent="0.25">
      <c r="B186" s="10"/>
      <c r="C186" s="5" t="s">
        <v>12</v>
      </c>
      <c r="D186" s="34">
        <v>0</v>
      </c>
    </row>
    <row r="187" spans="2:4" ht="15" x14ac:dyDescent="0.25">
      <c r="B187" s="10"/>
      <c r="C187" s="5" t="s">
        <v>32</v>
      </c>
      <c r="D187" s="34">
        <v>470000</v>
      </c>
    </row>
    <row r="188" spans="2:4" ht="15" x14ac:dyDescent="0.25">
      <c r="B188" s="10"/>
      <c r="C188" s="5" t="s">
        <v>14</v>
      </c>
      <c r="D188" s="34">
        <v>0</v>
      </c>
    </row>
    <row r="189" spans="2:4" ht="15" x14ac:dyDescent="0.25">
      <c r="B189" s="10"/>
      <c r="C189" s="2" t="s">
        <v>20</v>
      </c>
      <c r="D189" s="34"/>
    </row>
    <row r="190" spans="2:4" ht="15" x14ac:dyDescent="0.25">
      <c r="B190" s="10"/>
      <c r="C190" s="2" t="s">
        <v>33</v>
      </c>
      <c r="D190" s="33">
        <f>+D192</f>
        <v>0</v>
      </c>
    </row>
    <row r="191" spans="2:4" ht="15" x14ac:dyDescent="0.25">
      <c r="B191" s="10"/>
      <c r="C191" s="4" t="s">
        <v>31</v>
      </c>
      <c r="D191" s="34"/>
    </row>
    <row r="192" spans="2:4" ht="15" x14ac:dyDescent="0.25">
      <c r="B192" s="10"/>
      <c r="C192" s="4"/>
      <c r="D192" s="33"/>
    </row>
    <row r="193" spans="2:4" ht="15" x14ac:dyDescent="0.25">
      <c r="B193" s="10"/>
      <c r="C193" s="2" t="s">
        <v>34</v>
      </c>
      <c r="D193" s="33">
        <f>+D190+D184</f>
        <v>470000</v>
      </c>
    </row>
    <row r="194" spans="2:4" ht="15" x14ac:dyDescent="0.2">
      <c r="B194" s="9"/>
      <c r="C194" s="9"/>
      <c r="D194" s="9"/>
    </row>
    <row r="195" spans="2:4" ht="15" x14ac:dyDescent="0.2">
      <c r="B195" s="9"/>
      <c r="C195" s="9"/>
      <c r="D195" s="9"/>
    </row>
    <row r="196" spans="2:4" ht="15" x14ac:dyDescent="0.2">
      <c r="B196" s="9"/>
      <c r="C196" s="9"/>
      <c r="D196" s="9"/>
    </row>
    <row r="197" spans="2:4" ht="15" x14ac:dyDescent="0.2">
      <c r="B197" s="9"/>
      <c r="C197" s="9"/>
      <c r="D197" s="9"/>
    </row>
    <row r="198" spans="2:4" ht="15" x14ac:dyDescent="0.25">
      <c r="B198" s="3"/>
      <c r="C198" s="3"/>
      <c r="D198" s="37"/>
    </row>
    <row r="199" spans="2:4" ht="14.25" x14ac:dyDescent="0.2">
      <c r="B199" s="57" t="s">
        <v>37</v>
      </c>
      <c r="C199" s="57"/>
      <c r="D199" s="57"/>
    </row>
    <row r="200" spans="2:4" ht="15" x14ac:dyDescent="0.25">
      <c r="B200" s="58"/>
      <c r="C200" s="58"/>
      <c r="D200" s="41"/>
    </row>
    <row r="201" spans="2:4" ht="29.25" x14ac:dyDescent="0.25">
      <c r="B201" s="3"/>
      <c r="C201" s="7" t="s">
        <v>86</v>
      </c>
      <c r="D201" s="39"/>
    </row>
    <row r="202" spans="2:4" ht="29.25" x14ac:dyDescent="0.25">
      <c r="B202" s="3"/>
      <c r="C202" s="6" t="s">
        <v>35</v>
      </c>
      <c r="D202" s="38" t="s">
        <v>8</v>
      </c>
    </row>
    <row r="203" spans="2:4" ht="15" x14ac:dyDescent="0.25">
      <c r="B203" s="3"/>
      <c r="C203" s="2" t="s">
        <v>30</v>
      </c>
      <c r="D203" s="33">
        <f>+D205+D206+D207</f>
        <v>106749600</v>
      </c>
    </row>
    <row r="204" spans="2:4" ht="15" x14ac:dyDescent="0.25">
      <c r="B204" s="3"/>
      <c r="C204" s="4" t="s">
        <v>31</v>
      </c>
      <c r="D204" s="34"/>
    </row>
    <row r="205" spans="2:4" ht="15" x14ac:dyDescent="0.25">
      <c r="B205" s="3"/>
      <c r="C205" s="5" t="s">
        <v>12</v>
      </c>
      <c r="D205" s="34">
        <f>+D41+D62+D78+D93+D108+D124+D139+D156+D171+D186</f>
        <v>20737600</v>
      </c>
    </row>
    <row r="206" spans="2:4" ht="15" x14ac:dyDescent="0.25">
      <c r="B206" s="3"/>
      <c r="C206" s="5" t="s">
        <v>32</v>
      </c>
      <c r="D206" s="34">
        <f>+D42+D63+D79+D94+D109+D125+D140+D157+D172+D187</f>
        <v>80049000</v>
      </c>
    </row>
    <row r="207" spans="2:4" ht="15" x14ac:dyDescent="0.25">
      <c r="B207" s="3"/>
      <c r="C207" s="5" t="s">
        <v>14</v>
      </c>
      <c r="D207" s="34">
        <f>+D43+D64+D80+D95+D110+D126+D141+D158+D173+D188</f>
        <v>5963000</v>
      </c>
    </row>
    <row r="208" spans="2:4" ht="15" x14ac:dyDescent="0.25">
      <c r="B208" s="3"/>
      <c r="C208" s="2" t="s">
        <v>20</v>
      </c>
      <c r="D208" s="34"/>
    </row>
    <row r="209" spans="2:4" ht="15" x14ac:dyDescent="0.25">
      <c r="B209" s="3"/>
      <c r="C209" s="2" t="s">
        <v>36</v>
      </c>
      <c r="D209" s="33">
        <f>SUM(D211:D220)</f>
        <v>15850900</v>
      </c>
    </row>
    <row r="210" spans="2:4" ht="15" x14ac:dyDescent="0.25">
      <c r="B210" s="3"/>
      <c r="C210" s="4" t="s">
        <v>31</v>
      </c>
      <c r="D210" s="33"/>
    </row>
    <row r="211" spans="2:4" ht="30" x14ac:dyDescent="0.25">
      <c r="B211" s="3"/>
      <c r="C211" s="11" t="str">
        <f t="shared" ref="C211:D216" si="0">C47</f>
        <v>Издигане кандидатурата на Ирина Бокова за поста Генерален секретар на ООН с мандат от 1 януари 2017 г. до 31 декември 2021 г. - съгл. РМС № 404/19.06.2014г.</v>
      </c>
      <c r="D211" s="42">
        <f t="shared" si="0"/>
        <v>106300</v>
      </c>
    </row>
    <row r="212" spans="2:4" ht="15" x14ac:dyDescent="0.25">
      <c r="B212" s="3"/>
      <c r="C212" s="4" t="str">
        <f t="shared" si="0"/>
        <v>50-годишнина от установяване на дипломатически отношения с Канада</v>
      </c>
      <c r="D212" s="34">
        <f t="shared" si="0"/>
        <v>20000</v>
      </c>
    </row>
    <row r="213" spans="2:4" ht="15" x14ac:dyDescent="0.25">
      <c r="C213" s="4" t="str">
        <f t="shared" si="0"/>
        <v>Програма „Присъединяване на РБ към ОИСР”</v>
      </c>
      <c r="D213" s="34">
        <f t="shared" si="0"/>
        <v>8000</v>
      </c>
    </row>
    <row r="214" spans="2:4" ht="15" x14ac:dyDescent="0.25">
      <c r="C214" s="4" t="str">
        <f t="shared" si="0"/>
        <v>Председателство на комитета на Съвета на министрите на Съвета на Европа</v>
      </c>
      <c r="D214" s="34">
        <f t="shared" si="0"/>
        <v>75000</v>
      </c>
    </row>
    <row r="215" spans="2:4" ht="15" x14ac:dyDescent="0.25">
      <c r="C215" s="4" t="str">
        <f t="shared" si="0"/>
        <v>60-годишнина от членството на РБ в ЮНЕСКО</v>
      </c>
      <c r="D215" s="34">
        <f t="shared" si="0"/>
        <v>138700</v>
      </c>
    </row>
    <row r="216" spans="2:4" ht="15" x14ac:dyDescent="0.25">
      <c r="C216" s="4" t="str">
        <f t="shared" si="0"/>
        <v>Председателство на процеса за сътрудничество в Югоизточна Европа</v>
      </c>
      <c r="D216" s="34">
        <f t="shared" si="0"/>
        <v>477000</v>
      </c>
    </row>
    <row r="217" spans="2:4" ht="15" x14ac:dyDescent="0.25">
      <c r="C217" s="4" t="str">
        <f>C68</f>
        <v>Изпаднали в беда български граждани в чужбина</v>
      </c>
      <c r="D217" s="34">
        <f>D68</f>
        <v>500000</v>
      </c>
    </row>
    <row r="218" spans="2:4" ht="30" x14ac:dyDescent="0.25">
      <c r="C218" s="11" t="str">
        <f>C114</f>
        <v>Финансиране на вноските на Република България към бюджетите на НАТО за новата главна квартира в Брюксел, кралство Белгия</v>
      </c>
      <c r="D218" s="34">
        <f>D114</f>
        <v>770000</v>
      </c>
    </row>
    <row r="219" spans="2:4" ht="15" x14ac:dyDescent="0.25">
      <c r="C219" s="4" t="str">
        <f>C145</f>
        <v>Разходи за членски внос и участие в нетърговски организации и дейности</v>
      </c>
      <c r="D219" s="34">
        <f>D145</f>
        <v>8755900</v>
      </c>
    </row>
    <row r="220" spans="2:4" ht="45" x14ac:dyDescent="0.25">
      <c r="C220" s="11" t="str">
        <f>C146</f>
        <v>Дейност "Предоставяне на хуманитарна помощ към 36 страни сред които държавите от Африканския рог; регионът на Сахел, вкл. територии от Мали, Нигер и Чад; Северен и Южен Судан, Палестина, Сирия и Ирак и др."</v>
      </c>
      <c r="D220" s="42">
        <f>D146</f>
        <v>5000000</v>
      </c>
    </row>
    <row r="221" spans="2:4" ht="15" x14ac:dyDescent="0.25">
      <c r="C221" s="4"/>
      <c r="D221" s="33"/>
    </row>
    <row r="222" spans="2:4" ht="14.25" x14ac:dyDescent="0.2">
      <c r="C222" s="2" t="s">
        <v>34</v>
      </c>
      <c r="D222" s="33">
        <f>+D203+D209</f>
        <v>122600500</v>
      </c>
    </row>
  </sheetData>
  <mergeCells count="14">
    <mergeCell ref="B35:D35"/>
    <mergeCell ref="B55:D55"/>
    <mergeCell ref="B199:D199"/>
    <mergeCell ref="B200:C200"/>
    <mergeCell ref="F30:F31"/>
    <mergeCell ref="G30:G31"/>
    <mergeCell ref="F6:H6"/>
    <mergeCell ref="F28:H28"/>
    <mergeCell ref="B11:D11"/>
    <mergeCell ref="B28:D28"/>
    <mergeCell ref="B6:D6"/>
    <mergeCell ref="B8:D8"/>
    <mergeCell ref="F8:F9"/>
    <mergeCell ref="G8:G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1100-МВнР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nie</cp:lastModifiedBy>
  <cp:revision>0</cp:revision>
  <dcterms:created xsi:type="dcterms:W3CDTF">2014-12-29T09:43:40Z</dcterms:created>
  <dcterms:modified xsi:type="dcterms:W3CDTF">2016-05-19T07:35:14Z</dcterms:modified>
  <dc:language>es-ES</dc:language>
</cp:coreProperties>
</file>