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6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<sst xmlns="http://schemas.openxmlformats.org/spreadsheetml/2006/main" count="265" uniqueCount="99">
  <si>
    <t>Закон за държавния бюджет на Република България за 2015 г. 
ДВ брой: 107, от 24.12.2014 г.</t>
  </si>
  <si>
    <r>
      <t>Чл. 10.</t>
    </r>
    <r>
      <rPr>
        <sz val="8.5"/>
        <color indexed="8"/>
        <rFont val="Verdana"/>
        <family val="2"/>
      </rPr>
      <t> (1) Приема бюджета на Министерството на външните работи за 2015 г., както следва:</t>
    </r>
  </si>
  <si>
    <t>№</t>
  </si>
  <si>
    <t>Показатели</t>
  </si>
  <si>
    <t>Сума (хил. лв.)</t>
  </si>
  <si>
    <t>I.</t>
  </si>
  <si>
    <t>ПРИХОДИ, ПОМОЩИ И ДАРЕНИЯ</t>
  </si>
  <si>
    <t>Разходи по области на политики и бюджетни програми</t>
  </si>
  <si>
    <t>1.</t>
  </si>
  <si>
    <t>Неданъчни приходи</t>
  </si>
  <si>
    <t>Класификационен код съгласно РМС № 436 от 2014 г., изм.с РМС № 798 от 2014 г.</t>
  </si>
  <si>
    <t>Наименование на областта на политика / бюджетната програма</t>
  </si>
  <si>
    <t>Сума
(в лева)</t>
  </si>
  <si>
    <t>    в т.ч. приходи от държавни такси</t>
  </si>
  <si>
    <t>II.</t>
  </si>
  <si>
    <t>РАЗХОДИ                    </t>
  </si>
  <si>
    <t>1.  </t>
  </si>
  <si>
    <t>Текущи разходи                     </t>
  </si>
  <si>
    <t>в т.ч.</t>
  </si>
  <si>
    <t>1.1.</t>
  </si>
  <si>
    <t>Персонал</t>
  </si>
  <si>
    <t>   в т.ч. Персонал без делегирани бюджети</t>
  </si>
  <si>
    <t>2.</t>
  </si>
  <si>
    <t>Капиталови разходи</t>
  </si>
  <si>
    <t>III.</t>
  </si>
  <si>
    <t>БЮДЖЕТНИ ВЗАИМООТНОШЕНИЯ (ТРАНСФЕРИ) – (+/-)</t>
  </si>
  <si>
    <t>Бюджетно взаимоотношение с централния бюджет (+/-)</t>
  </si>
  <si>
    <t>IV.</t>
  </si>
  <si>
    <t>БЮДЖЕТНО САЛДО (І-ІІ+ІІІ)</t>
  </si>
  <si>
    <t>V.</t>
  </si>
  <si>
    <t>ОПЕРАЦИИ В ЧАСТТА НА ФИНАНСИРАНЕТО – НЕТО</t>
  </si>
  <si>
    <t> </t>
  </si>
  <si>
    <t>Общо:</t>
  </si>
  <si>
    <t>(2) Утвърждава разпределение на разходите по ал. 1 по области на политики и бюджетни програми, както следва:</t>
  </si>
  <si>
    <t>Сумата от разходите по бюджетните програми, изпълнявани в рамките на дадена област на политика, следва да отговаря на утвърдения със ЗДБРБ за 2015 г. разход по съответната област на политика.</t>
  </si>
  <si>
    <t>Наименование на областта на политика/бюджетната програма</t>
  </si>
  <si>
    <t>Политика в областта на развитието на ефективна дипломатическа служба</t>
  </si>
  <si>
    <t>Политика в областта на публичната дипломация</t>
  </si>
  <si>
    <t>3.</t>
  </si>
  <si>
    <t>Политика в областта на активната двустранна и многостранна дипломация</t>
  </si>
  <si>
    <t>Всичко:</t>
  </si>
  <si>
    <t>Разпределение на ведомствените и администрираните разходи по бюджетни програми за 2015 г.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</si>
  <si>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</si>
  <si>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</si>
  <si>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</si>
  <si>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</si>
  <si>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</si>
  <si>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</si>
  <si>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</si>
  <si>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…………………………..</t>
  </si>
  <si>
    <t>ІІІ. Общо разходи (I+II)</t>
  </si>
  <si>
    <t>Таблицата се попълва за всяка програма поотделно.</t>
  </si>
  <si>
    <t>Ведомствени и администрирани разходи по бюджета за 2015 г. - общо</t>
  </si>
  <si>
    <t>Разходи</t>
  </si>
  <si>
    <t>II. Администрирани разходни параграфи по бюджета - общо</t>
  </si>
  <si>
    <t>1100.01.00</t>
  </si>
  <si>
    <t>1100.01.01</t>
  </si>
  <si>
    <t>1100.01.02</t>
  </si>
  <si>
    <t>1100.02.00</t>
  </si>
  <si>
    <t>1100.02.01</t>
  </si>
  <si>
    <t>1100.02.02</t>
  </si>
  <si>
    <t>1100.03.00</t>
  </si>
  <si>
    <t>1100.03.01</t>
  </si>
  <si>
    <t>1100.03.02</t>
  </si>
  <si>
    <t>1100.03.03</t>
  </si>
  <si>
    <t>1100.03.04</t>
  </si>
  <si>
    <t>1100.03.05</t>
  </si>
  <si>
    <t>1100.03.06</t>
  </si>
  <si>
    <t>Бюджетна програма  " Администриране и осигуряване на дипломатическата служба"</t>
  </si>
  <si>
    <t>1.Българско домакинство на 38-ото Консултативно съвещание на държавите по Договора за Антарктика и 18-ото съвещание на Комитета за опазване на околната среда през 2015 г. - съгл. Извлечение от Протокол № 13 от заседанието на Министерския съвет от 2 април 2014 г.</t>
  </si>
  <si>
    <t>2. Издигане кандидатурата на Ирина Бокова за поста Генерален секретар на ООН с мандат от 1 януари 2017 г. до 31 декември 2021 г. - съгл. РМС № 404/19.06.2014г.</t>
  </si>
  <si>
    <r>
      <t>Класификационен код на програмата:  1100.01.02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" Управление на задграничните представителства и подкрепа на българските граждани в чужбина"</t>
    </r>
  </si>
  <si>
    <r>
      <t>Класификационен код на програмата:  1100.01.01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 xml:space="preserve">Бюджетна програма  " Администриране и осигуряване на дипломатическата служба"
</t>
    </r>
  </si>
  <si>
    <t>Изпаднали в беда български граждани в чужбина</t>
  </si>
  <si>
    <r>
      <t>Класификационен код на програмата:  1100.02.01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" Публична дипломация"</t>
    </r>
  </si>
  <si>
    <r>
      <t>Класификационен код на програмата:  1100.02.02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" Културна дипломация "</t>
    </r>
  </si>
  <si>
    <r>
      <t>Класификационен код на програмата:  1100.03.01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" Принос за формиране на политики на ЕС и НАТО "</t>
    </r>
  </si>
  <si>
    <t>Финансиране на вноските на Република България към бюджетите на НАТО за новата главна квартира в Брюксел, кралство Белгия</t>
  </si>
  <si>
    <r>
      <t>Класификационен код на програмата:  1100.03.02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 " Двустранни отношения"</t>
    </r>
  </si>
  <si>
    <r>
      <t>Класификационен код на програмата:  1100.03.03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"Активна двустранна и многостранна дипломация"</t>
    </r>
  </si>
  <si>
    <t>1. Разходи за членски внос и участие в нетърговски организации и дейности</t>
  </si>
  <si>
    <t>2. Дейност "Предоставяне на хуманитарна помощ към 36 страни сред които държавите от Африканския рог; регионът на Сахел, вкл. територии от Мали, Нигер и Чад; Северен и Южен Судан, Палестина, Сирия и Ирак"</t>
  </si>
  <si>
    <r>
      <t>Класификационен код на програмата:  1100.03.04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 " Европейска политика "</t>
    </r>
  </si>
  <si>
    <r>
      <t>Класификационен код на програмата:  1100.03.05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>Бюджетна програма  " Активна двустранна и многостранна дипломация"</t>
    </r>
  </si>
  <si>
    <r>
      <t>Класификационен код на програмата:  1100.03.06</t>
    </r>
    <r>
      <rPr>
        <b/>
        <sz val="10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 xml:space="preserve">Бюджетна програма " Осигуряване и контрол на външнополитическата дейност" </t>
    </r>
  </si>
  <si>
    <t xml:space="preserve">Общо разходи по бюджетните програми на Министерството на външните работи
</t>
  </si>
  <si>
    <t>Бюджетна програма  " Управление на задграничните представителства и подкрепа на българските граждани в чужбина"</t>
  </si>
  <si>
    <t>Бюджетна програма " Публична дипломация"</t>
  </si>
  <si>
    <t>Бюджетна програма " Културна дипломация "</t>
  </si>
  <si>
    <t>Бюджетна програма "Принос за формиране на политики на ЕС и НАТО "</t>
  </si>
  <si>
    <t>Бюджетна програма " Двустранни отношения"</t>
  </si>
  <si>
    <t>Бюджетна програма "Активна двустранна и многостранна дипломация"</t>
  </si>
  <si>
    <t>Бюджетна програма  " Европейска политика "</t>
  </si>
  <si>
    <t>Бюджетна програма " Активна двустранна и многостранна дипломация"</t>
  </si>
  <si>
    <t>Бюджетна програма " " Осигуряване и контрол на външнополитическата дейност" "</t>
  </si>
  <si>
    <t>Политика в областта на акгивната двустранна и многостранна дипломация</t>
  </si>
  <si>
    <r>
      <t>Показатели по отделните бюджетни програми в рамките на утвърдените със Закона за държавния бюджет на Република България за 2015 г. (ЗДБРБ за 2015 г.) разходи по области на политики и/или бюджетни програми по б</t>
    </r>
    <r>
      <rPr>
        <sz val="11"/>
        <color indexed="8"/>
        <rFont val="Calibri"/>
        <family val="2"/>
      </rPr>
      <t xml:space="preserve">юджета на Министерството на външните работи за 2015 г.
</t>
    </r>
  </si>
  <si>
    <r>
      <t>Показатели по отделните бюджетни програми в рамките на утвърдените със Закона за държавния бюджет на Република България за 2015 г. (ЗДБРБ за 2015 г.) разходи по области на политики и/или бюджетни програми по б</t>
    </r>
    <r>
      <rPr>
        <b/>
        <sz val="11"/>
        <color indexed="8"/>
        <rFont val="Times New Roman"/>
        <family val="1"/>
      </rPr>
      <t xml:space="preserve">юджета на Министерството на външните работи за 2015 г.
</t>
    </r>
  </si>
  <si>
    <t>Наименование на областта на политика                                        / бюджетната програма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</si>
</sst>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4">
    <font>
      <sz val="12"/>
      <color rgb="FF000000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i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0000"/>
      <name val="Verdana"/>
      <family val="2"/>
    </font>
    <font>
      <sz val="8"/>
      <color rgb="FF000000"/>
      <name val="Verdana"/>
      <family val="2"/>
    </font>
    <font>
      <sz val="7"/>
      <color rgb="FF000000"/>
      <name val="Verdana"/>
      <family val="2"/>
    </font>
    <font>
      <sz val="11"/>
      <color rgb="FF000000"/>
      <name val="Calibri"/>
      <family val="2"/>
    </font>
    <font>
      <i/>
      <sz val="7"/>
      <color rgb="FF000000"/>
      <name val="Verdana"/>
      <family val="2"/>
    </font>
    <font>
      <b/>
      <sz val="11"/>
      <color rgb="FF000000"/>
      <name val="Times New Roman"/>
      <family val="1"/>
    </font>
    <font>
      <sz val="8.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0" xfId="0" applyFont="1" applyAlignment="1">
      <alignment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center"/>
    </xf>
    <xf numFmtId="0" fontId="5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wrapText="1" indent="1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wrapText="1"/>
    </xf>
    <xf numFmtId="0" fontId="5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6" fillId="0" borderId="17" xfId="0" applyFont="1" applyBorder="1" applyAlignment="1">
      <alignment horizontal="left" wrapText="1" indent="1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left" inden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5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wrapText="1" indent="1"/>
    </xf>
    <xf numFmtId="3" fontId="6" fillId="0" borderId="22" xfId="0" applyNumberFormat="1" applyFont="1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1"/>
  <sheetViews>
    <sheetView tabSelected="1" zoomScale="85" zoomScaleNormal="85" zoomScalePageLayoutView="0" workbookViewId="0" topLeftCell="C1">
      <selection activeCell="I34" sqref="I34"/>
    </sheetView>
  </sheetViews>
  <sheetFormatPr defaultColWidth="8.50390625" defaultRowHeight="15.75"/>
  <cols>
    <col min="1" max="1" width="8.50390625" style="0" customWidth="1"/>
    <col min="2" max="2" width="25.375" style="0" customWidth="1"/>
    <col min="3" max="3" width="49.375" style="0" customWidth="1"/>
    <col min="4" max="4" width="13.875" style="32" customWidth="1"/>
    <col min="5" max="5" width="10.25390625" style="0" bestFit="1" customWidth="1"/>
    <col min="6" max="9" width="10.25390625" style="0" customWidth="1"/>
    <col min="10" max="10" width="10.75390625" style="0" bestFit="1" customWidth="1"/>
    <col min="11" max="11" width="8.50390625" style="0" customWidth="1"/>
    <col min="12" max="12" width="35.875" style="0" customWidth="1"/>
    <col min="13" max="13" width="11.00390625" style="0" customWidth="1"/>
  </cols>
  <sheetData>
    <row r="2" spans="10:13" ht="37.5" customHeight="1">
      <c r="J2" s="67" t="s">
        <v>0</v>
      </c>
      <c r="K2" s="67"/>
      <c r="L2" s="67"/>
      <c r="M2" s="67"/>
    </row>
    <row r="3" spans="10:13" ht="15.75">
      <c r="J3" s="1" t="s">
        <v>1</v>
      </c>
      <c r="K3" s="2"/>
      <c r="L3" s="2"/>
      <c r="M3" s="2"/>
    </row>
    <row r="4" spans="10:13" ht="15.75">
      <c r="J4" s="2"/>
      <c r="K4" s="3"/>
      <c r="L4" s="2"/>
      <c r="M4" s="2"/>
    </row>
    <row r="5" spans="2:13" ht="74.25" customHeight="1">
      <c r="B5" s="68" t="s">
        <v>96</v>
      </c>
      <c r="C5" s="68"/>
      <c r="D5" s="68"/>
      <c r="J5" s="2"/>
      <c r="K5" s="4" t="s">
        <v>2</v>
      </c>
      <c r="L5" s="5" t="s">
        <v>3</v>
      </c>
      <c r="M5" s="5" t="s">
        <v>4</v>
      </c>
    </row>
    <row r="6" spans="2:13" ht="15.75">
      <c r="B6" s="6"/>
      <c r="C6" s="6"/>
      <c r="D6" s="33"/>
      <c r="J6" s="2"/>
      <c r="K6" s="7"/>
      <c r="L6" s="8">
        <v>1</v>
      </c>
      <c r="M6" s="8">
        <v>2</v>
      </c>
    </row>
    <row r="7" spans="2:13" ht="15.75">
      <c r="B7" s="6"/>
      <c r="C7" s="6"/>
      <c r="D7" s="33"/>
      <c r="J7" s="2"/>
      <c r="K7" s="7" t="s">
        <v>5</v>
      </c>
      <c r="L7" s="8" t="s">
        <v>6</v>
      </c>
      <c r="M7" s="9">
        <v>67000</v>
      </c>
    </row>
    <row r="8" spans="2:13" ht="15.75">
      <c r="B8" s="69" t="s">
        <v>7</v>
      </c>
      <c r="C8" s="69"/>
      <c r="D8" s="69"/>
      <c r="J8" s="2"/>
      <c r="K8" s="7" t="s">
        <v>8</v>
      </c>
      <c r="L8" s="10" t="s">
        <v>9</v>
      </c>
      <c r="M8" s="9">
        <v>67000</v>
      </c>
    </row>
    <row r="9" spans="2:13" ht="57.75">
      <c r="B9" s="11" t="s">
        <v>10</v>
      </c>
      <c r="C9" s="12" t="s">
        <v>11</v>
      </c>
      <c r="D9" s="34" t="s">
        <v>12</v>
      </c>
      <c r="J9" s="2"/>
      <c r="K9" s="7"/>
      <c r="L9" s="8" t="s">
        <v>13</v>
      </c>
      <c r="M9" s="9">
        <v>54554.8</v>
      </c>
    </row>
    <row r="10" spans="2:13" ht="15.75">
      <c r="B10" s="12"/>
      <c r="C10" s="12"/>
      <c r="D10" s="35"/>
      <c r="J10" s="2"/>
      <c r="K10" s="7" t="s">
        <v>14</v>
      </c>
      <c r="L10" s="8" t="s">
        <v>15</v>
      </c>
      <c r="M10" s="9">
        <v>120223.5</v>
      </c>
    </row>
    <row r="11" spans="2:13" ht="29.25">
      <c r="B11" s="13" t="s">
        <v>55</v>
      </c>
      <c r="C11" s="25" t="s">
        <v>36</v>
      </c>
      <c r="D11" s="36">
        <f>+D12+D13</f>
        <v>97710000</v>
      </c>
      <c r="J11" s="2"/>
      <c r="K11" s="7" t="s">
        <v>16</v>
      </c>
      <c r="L11" s="10" t="s">
        <v>17</v>
      </c>
      <c r="M11" s="9">
        <v>114260.5</v>
      </c>
    </row>
    <row r="12" spans="2:13" ht="30">
      <c r="B12" s="13" t="s">
        <v>56</v>
      </c>
      <c r="C12" s="30" t="s">
        <v>68</v>
      </c>
      <c r="D12" s="37">
        <f>D47</f>
        <v>20523870</v>
      </c>
      <c r="J12" s="2"/>
      <c r="K12" s="7"/>
      <c r="L12" s="8" t="s">
        <v>18</v>
      </c>
      <c r="M12" s="8"/>
    </row>
    <row r="13" spans="2:13" ht="45">
      <c r="B13" s="13" t="s">
        <v>57</v>
      </c>
      <c r="C13" s="30" t="s">
        <v>86</v>
      </c>
      <c r="D13" s="37">
        <f>D64</f>
        <v>77186130</v>
      </c>
      <c r="J13" s="2"/>
      <c r="K13" s="7" t="s">
        <v>19</v>
      </c>
      <c r="L13" s="8" t="s">
        <v>20</v>
      </c>
      <c r="M13" s="9">
        <v>20737.6</v>
      </c>
    </row>
    <row r="14" spans="2:13" ht="15.75">
      <c r="B14" s="13" t="s">
        <v>58</v>
      </c>
      <c r="C14" s="14" t="s">
        <v>37</v>
      </c>
      <c r="D14" s="36">
        <f>+D15+D16</f>
        <v>730700</v>
      </c>
      <c r="J14" s="2"/>
      <c r="K14" s="7"/>
      <c r="L14" s="10" t="s">
        <v>21</v>
      </c>
      <c r="M14" s="9">
        <v>20737.6</v>
      </c>
    </row>
    <row r="15" spans="2:13" ht="15.75">
      <c r="B15" s="13" t="s">
        <v>59</v>
      </c>
      <c r="C15" s="15" t="s">
        <v>87</v>
      </c>
      <c r="D15" s="37">
        <f>D81</f>
        <v>548470</v>
      </c>
      <c r="J15" s="2"/>
      <c r="K15" s="7" t="s">
        <v>22</v>
      </c>
      <c r="L15" s="10" t="s">
        <v>23</v>
      </c>
      <c r="M15" s="9">
        <v>5963</v>
      </c>
    </row>
    <row r="16" spans="2:13" ht="15.75">
      <c r="B16" s="13" t="s">
        <v>60</v>
      </c>
      <c r="C16" s="15" t="s">
        <v>88</v>
      </c>
      <c r="D16" s="37">
        <f>D98</f>
        <v>182230</v>
      </c>
      <c r="J16" s="2"/>
      <c r="K16" s="7" t="s">
        <v>24</v>
      </c>
      <c r="L16" s="8" t="s">
        <v>25</v>
      </c>
      <c r="M16" s="9">
        <v>53223.5</v>
      </c>
    </row>
    <row r="17" spans="2:13" ht="30" thickBot="1">
      <c r="B17" s="13" t="s">
        <v>61</v>
      </c>
      <c r="C17" s="25" t="s">
        <v>95</v>
      </c>
      <c r="D17" s="36">
        <f>+D18+D19+D20+D21+D22+D23</f>
        <v>21782800</v>
      </c>
      <c r="J17" s="2"/>
      <c r="K17" s="7" t="s">
        <v>8</v>
      </c>
      <c r="L17" s="8" t="s">
        <v>26</v>
      </c>
      <c r="M17" s="9">
        <v>53223.5</v>
      </c>
    </row>
    <row r="18" spans="2:13" ht="30.75" thickBot="1">
      <c r="B18" s="13" t="s">
        <v>62</v>
      </c>
      <c r="C18" s="30" t="s">
        <v>89</v>
      </c>
      <c r="D18" s="37">
        <f>D115</f>
        <v>5426000</v>
      </c>
      <c r="J18" s="2"/>
      <c r="K18" s="7"/>
      <c r="L18" s="8"/>
      <c r="M18" s="9"/>
    </row>
    <row r="19" spans="2:13" ht="16.5" thickBot="1">
      <c r="B19" s="13" t="s">
        <v>63</v>
      </c>
      <c r="C19" s="15" t="s">
        <v>90</v>
      </c>
      <c r="D19" s="37">
        <f>D132</f>
        <v>331000</v>
      </c>
      <c r="J19" s="2"/>
      <c r="K19" s="7"/>
      <c r="L19" s="8"/>
      <c r="M19" s="9"/>
    </row>
    <row r="20" spans="2:13" ht="30.75" thickBot="1">
      <c r="B20" s="13" t="s">
        <v>64</v>
      </c>
      <c r="C20" s="30" t="s">
        <v>91</v>
      </c>
      <c r="D20" s="37">
        <f>D149</f>
        <v>12966000</v>
      </c>
      <c r="J20" s="2"/>
      <c r="K20" s="7"/>
      <c r="L20" s="8"/>
      <c r="M20" s="9"/>
    </row>
    <row r="21" spans="2:13" ht="16.5" thickBot="1">
      <c r="B21" s="13" t="s">
        <v>65</v>
      </c>
      <c r="C21" s="15" t="s">
        <v>92</v>
      </c>
      <c r="D21" s="37">
        <f>D166</f>
        <v>312000</v>
      </c>
      <c r="J21" s="2"/>
      <c r="K21" s="7" t="s">
        <v>27</v>
      </c>
      <c r="L21" s="8" t="s">
        <v>28</v>
      </c>
      <c r="M21" s="8"/>
    </row>
    <row r="22" spans="2:13" ht="30.75" thickBot="1">
      <c r="B22" s="13" t="s">
        <v>66</v>
      </c>
      <c r="C22" s="30" t="s">
        <v>93</v>
      </c>
      <c r="D22" s="37">
        <f>D183</f>
        <v>2480800</v>
      </c>
      <c r="J22" s="2"/>
      <c r="K22" s="7" t="s">
        <v>29</v>
      </c>
      <c r="L22" s="8" t="s">
        <v>30</v>
      </c>
      <c r="M22" s="8"/>
    </row>
    <row r="23" spans="2:13" ht="30">
      <c r="B23" s="13" t="s">
        <v>67</v>
      </c>
      <c r="C23" s="30" t="s">
        <v>94</v>
      </c>
      <c r="D23" s="37">
        <f>D200</f>
        <v>267000</v>
      </c>
      <c r="J23" s="2"/>
      <c r="K23" s="2"/>
      <c r="L23" s="2"/>
      <c r="M23" s="2"/>
    </row>
    <row r="24" spans="2:13" ht="15.75">
      <c r="B24" s="13"/>
      <c r="C24" s="14" t="s">
        <v>32</v>
      </c>
      <c r="D24" s="36">
        <f>+D17+D14+D11</f>
        <v>120223500</v>
      </c>
      <c r="J24" s="2"/>
      <c r="K24" s="17" t="s">
        <v>33</v>
      </c>
      <c r="L24" s="2"/>
      <c r="M24" s="2"/>
    </row>
    <row r="25" spans="2:13" ht="16.5" thickBot="1">
      <c r="B25" s="13"/>
      <c r="C25" s="27"/>
      <c r="D25" s="38"/>
      <c r="J25" s="2"/>
      <c r="K25" s="3"/>
      <c r="L25" s="2"/>
      <c r="M25" s="2"/>
    </row>
    <row r="26" spans="2:13" ht="16.5" thickBot="1">
      <c r="B26" s="16" t="s">
        <v>31</v>
      </c>
      <c r="C26" s="6"/>
      <c r="D26" s="33"/>
      <c r="J26" s="2"/>
      <c r="K26" s="4" t="s">
        <v>2</v>
      </c>
      <c r="L26" s="5" t="s">
        <v>35</v>
      </c>
      <c r="M26" s="5" t="s">
        <v>4</v>
      </c>
    </row>
    <row r="27" spans="2:13" ht="16.5" thickBot="1">
      <c r="B27" s="27" t="s">
        <v>34</v>
      </c>
      <c r="C27" s="6"/>
      <c r="D27" s="33"/>
      <c r="J27" s="2"/>
      <c r="K27" s="4"/>
      <c r="L27" s="5"/>
      <c r="M27" s="5"/>
    </row>
    <row r="28" spans="2:13" ht="16.5" thickBot="1">
      <c r="B28" s="6"/>
      <c r="C28" s="6"/>
      <c r="D28" s="33"/>
      <c r="J28" s="2"/>
      <c r="K28" s="7" t="s">
        <v>8</v>
      </c>
      <c r="L28" s="8" t="s">
        <v>36</v>
      </c>
      <c r="M28" s="9">
        <v>97710</v>
      </c>
    </row>
    <row r="29" spans="2:13" ht="16.5" thickBot="1">
      <c r="B29" s="6"/>
      <c r="C29" s="6"/>
      <c r="D29" s="33"/>
      <c r="J29" s="2"/>
      <c r="K29" s="7" t="s">
        <v>22</v>
      </c>
      <c r="L29" s="8" t="s">
        <v>37</v>
      </c>
      <c r="M29" s="8">
        <v>730.7</v>
      </c>
    </row>
    <row r="30" spans="2:13" ht="16.5" thickBot="1">
      <c r="B30" s="6"/>
      <c r="C30" s="6"/>
      <c r="D30" s="33"/>
      <c r="J30" s="2"/>
      <c r="K30" s="7" t="s">
        <v>38</v>
      </c>
      <c r="L30" s="8" t="s">
        <v>39</v>
      </c>
      <c r="M30" s="9">
        <v>21782.8</v>
      </c>
    </row>
    <row r="31" spans="2:13" ht="16.5" thickBot="1">
      <c r="B31" s="6"/>
      <c r="C31" s="18"/>
      <c r="D31" s="39"/>
      <c r="J31" s="2"/>
      <c r="K31" s="7"/>
      <c r="L31" s="8" t="s">
        <v>40</v>
      </c>
      <c r="M31" s="9">
        <v>120223.5</v>
      </c>
    </row>
    <row r="32" spans="2:13" ht="27.75" customHeight="1">
      <c r="B32" s="18"/>
      <c r="C32" s="28"/>
      <c r="D32" s="40"/>
      <c r="J32" s="2"/>
      <c r="K32" s="2"/>
      <c r="L32" s="2"/>
      <c r="M32" s="2"/>
    </row>
    <row r="33" spans="2:4" ht="15.75">
      <c r="B33" s="18"/>
      <c r="C33" s="19"/>
      <c r="D33" s="41"/>
    </row>
    <row r="34" spans="1:4" ht="72">
      <c r="A34">
        <v>1</v>
      </c>
      <c r="B34" s="28" t="s">
        <v>41</v>
      </c>
      <c r="C34" s="21" t="s">
        <v>72</v>
      </c>
      <c r="D34" s="35"/>
    </row>
    <row r="35" spans="2:4" ht="29.25">
      <c r="B35" s="18"/>
      <c r="C35" s="12" t="s">
        <v>42</v>
      </c>
      <c r="D35" s="34" t="s">
        <v>12</v>
      </c>
    </row>
    <row r="36" spans="2:4" ht="15.75">
      <c r="B36" s="20"/>
      <c r="C36" s="14" t="s">
        <v>43</v>
      </c>
      <c r="D36" s="36">
        <f>+D38+D39+D40</f>
        <v>19698870</v>
      </c>
    </row>
    <row r="37" spans="2:4" ht="15.75">
      <c r="B37" s="20"/>
      <c r="C37" s="22" t="s">
        <v>44</v>
      </c>
      <c r="D37" s="37"/>
    </row>
    <row r="38" spans="2:4" ht="15.75">
      <c r="B38" s="18"/>
      <c r="C38" s="23" t="s">
        <v>45</v>
      </c>
      <c r="D38" s="37">
        <v>10277450</v>
      </c>
    </row>
    <row r="39" spans="2:4" ht="15.75">
      <c r="B39" s="18"/>
      <c r="C39" s="23" t="s">
        <v>46</v>
      </c>
      <c r="D39" s="37">
        <v>6231420</v>
      </c>
    </row>
    <row r="40" spans="2:4" ht="15.75">
      <c r="B40" s="18"/>
      <c r="C40" s="23" t="s">
        <v>47</v>
      </c>
      <c r="D40" s="37">
        <v>3190000</v>
      </c>
    </row>
    <row r="41" spans="2:4" ht="15.75">
      <c r="B41" s="18"/>
      <c r="C41" s="14" t="s">
        <v>31</v>
      </c>
      <c r="D41" s="37"/>
    </row>
    <row r="42" spans="2:4" ht="15.75">
      <c r="B42" s="18"/>
      <c r="C42" s="14" t="s">
        <v>48</v>
      </c>
      <c r="D42" s="36">
        <f>+D44+D45</f>
        <v>825000</v>
      </c>
    </row>
    <row r="43" spans="2:4" ht="15.75">
      <c r="B43" s="18"/>
      <c r="C43" s="22" t="s">
        <v>44</v>
      </c>
      <c r="D43" s="37"/>
    </row>
    <row r="44" spans="2:4" ht="75">
      <c r="B44" s="18"/>
      <c r="C44" s="45" t="s">
        <v>69</v>
      </c>
      <c r="D44" s="37">
        <v>700000</v>
      </c>
    </row>
    <row r="45" spans="2:4" ht="45">
      <c r="B45" s="18"/>
      <c r="C45" s="45" t="s">
        <v>70</v>
      </c>
      <c r="D45" s="37">
        <v>125000</v>
      </c>
    </row>
    <row r="46" spans="2:4" ht="15.75">
      <c r="B46" s="18"/>
      <c r="C46" s="22" t="s">
        <v>49</v>
      </c>
      <c r="D46" s="36"/>
    </row>
    <row r="47" spans="2:4" ht="15.75">
      <c r="B47" s="18"/>
      <c r="C47" s="14" t="s">
        <v>50</v>
      </c>
      <c r="D47" s="36">
        <f>+D42+D36</f>
        <v>20523870</v>
      </c>
    </row>
    <row r="48" spans="2:4" ht="15.75">
      <c r="B48" s="18"/>
      <c r="C48" s="29"/>
      <c r="D48" s="42"/>
    </row>
    <row r="49" spans="2:4" ht="15.75">
      <c r="B49" s="18"/>
      <c r="C49" s="29"/>
      <c r="D49" s="42"/>
    </row>
    <row r="50" spans="2:4" ht="15.75">
      <c r="B50" s="18"/>
      <c r="C50" s="29"/>
      <c r="D50" s="42"/>
    </row>
    <row r="51" spans="1:4" ht="72">
      <c r="A51">
        <v>2</v>
      </c>
      <c r="B51" s="28" t="s">
        <v>41</v>
      </c>
      <c r="C51" s="46" t="s">
        <v>71</v>
      </c>
      <c r="D51" s="35"/>
    </row>
    <row r="52" spans="2:4" ht="29.25">
      <c r="B52" s="18"/>
      <c r="C52" s="12" t="s">
        <v>42</v>
      </c>
      <c r="D52" s="34" t="s">
        <v>12</v>
      </c>
    </row>
    <row r="53" spans="2:4" ht="15.75">
      <c r="B53" s="20"/>
      <c r="C53" s="14" t="s">
        <v>43</v>
      </c>
      <c r="D53" s="36">
        <f>+D55+D56+D57</f>
        <v>76486130</v>
      </c>
    </row>
    <row r="54" spans="2:4" ht="15.75">
      <c r="B54" s="20"/>
      <c r="C54" s="22" t="s">
        <v>44</v>
      </c>
      <c r="D54" s="37"/>
    </row>
    <row r="55" spans="2:4" ht="15.75">
      <c r="B55" s="18"/>
      <c r="C55" s="23" t="s">
        <v>20</v>
      </c>
      <c r="D55" s="37">
        <v>9984750</v>
      </c>
    </row>
    <row r="56" spans="2:4" ht="15.75">
      <c r="B56" s="18"/>
      <c r="C56" s="23" t="s">
        <v>46</v>
      </c>
      <c r="D56" s="37">
        <v>63731380</v>
      </c>
    </row>
    <row r="57" spans="2:4" ht="15.75">
      <c r="B57" s="18"/>
      <c r="C57" s="23" t="s">
        <v>23</v>
      </c>
      <c r="D57" s="37">
        <v>2770000</v>
      </c>
    </row>
    <row r="58" spans="2:4" ht="15.75">
      <c r="B58" s="18"/>
      <c r="C58" s="14" t="s">
        <v>31</v>
      </c>
      <c r="D58" s="37"/>
    </row>
    <row r="59" spans="2:4" ht="15.75">
      <c r="B59" s="18"/>
      <c r="C59" s="14" t="s">
        <v>48</v>
      </c>
      <c r="D59" s="36">
        <f>+D61+D62</f>
        <v>700000</v>
      </c>
    </row>
    <row r="60" spans="2:4" ht="15.75">
      <c r="B60" s="18"/>
      <c r="C60" s="22" t="s">
        <v>44</v>
      </c>
      <c r="D60" s="37"/>
    </row>
    <row r="61" spans="2:4" ht="15.75">
      <c r="B61" s="18"/>
      <c r="C61" s="23" t="s">
        <v>73</v>
      </c>
      <c r="D61" s="37">
        <v>700000</v>
      </c>
    </row>
    <row r="62" spans="2:4" ht="15.75">
      <c r="B62" s="18"/>
      <c r="C62" s="24"/>
      <c r="D62" s="36"/>
    </row>
    <row r="63" spans="2:4" ht="15.75">
      <c r="B63" s="18"/>
      <c r="C63" s="22" t="s">
        <v>49</v>
      </c>
      <c r="D63" s="36"/>
    </row>
    <row r="64" spans="2:4" ht="15.75">
      <c r="B64" s="18"/>
      <c r="C64" s="14" t="s">
        <v>50</v>
      </c>
      <c r="D64" s="36">
        <f>+D59+D53</f>
        <v>77186130</v>
      </c>
    </row>
    <row r="65" spans="2:4" ht="15.75">
      <c r="B65" s="18"/>
      <c r="C65" s="29"/>
      <c r="D65" s="42"/>
    </row>
    <row r="66" spans="2:4" ht="15.75">
      <c r="B66" s="18"/>
      <c r="C66" s="29"/>
      <c r="D66" s="42"/>
    </row>
    <row r="67" spans="2:4" ht="15.75">
      <c r="B67" s="18"/>
      <c r="C67" s="29"/>
      <c r="D67" s="42"/>
    </row>
    <row r="68" spans="1:4" ht="72">
      <c r="A68">
        <v>3</v>
      </c>
      <c r="B68" s="28" t="s">
        <v>41</v>
      </c>
      <c r="C68" s="46" t="s">
        <v>74</v>
      </c>
      <c r="D68" s="35"/>
    </row>
    <row r="69" spans="2:4" ht="29.25">
      <c r="B69" s="18"/>
      <c r="C69" s="12" t="s">
        <v>42</v>
      </c>
      <c r="D69" s="34" t="s">
        <v>12</v>
      </c>
    </row>
    <row r="70" spans="2:4" ht="15.75">
      <c r="B70" s="20"/>
      <c r="C70" s="14" t="s">
        <v>43</v>
      </c>
      <c r="D70" s="36">
        <f>+D72+D73+D74</f>
        <v>548470</v>
      </c>
    </row>
    <row r="71" spans="2:4" ht="15.75">
      <c r="B71" s="20"/>
      <c r="C71" s="22" t="s">
        <v>44</v>
      </c>
      <c r="D71" s="37"/>
    </row>
    <row r="72" spans="2:4" ht="15.75">
      <c r="B72" s="18"/>
      <c r="C72" s="23" t="s">
        <v>20</v>
      </c>
      <c r="D72" s="37">
        <v>370300</v>
      </c>
    </row>
    <row r="73" spans="2:4" ht="15.75">
      <c r="B73" s="18"/>
      <c r="C73" s="23" t="s">
        <v>46</v>
      </c>
      <c r="D73" s="37">
        <v>175170</v>
      </c>
    </row>
    <row r="74" spans="2:4" ht="15.75">
      <c r="B74" s="18"/>
      <c r="C74" s="23" t="s">
        <v>23</v>
      </c>
      <c r="D74" s="37">
        <v>3000</v>
      </c>
    </row>
    <row r="75" spans="2:4" ht="15.75">
      <c r="B75" s="18"/>
      <c r="C75" s="14" t="s">
        <v>31</v>
      </c>
      <c r="D75" s="37"/>
    </row>
    <row r="76" spans="2:4" ht="15.75">
      <c r="B76" s="18"/>
      <c r="C76" s="14" t="s">
        <v>48</v>
      </c>
      <c r="D76" s="36">
        <f>+D78+D79</f>
        <v>0</v>
      </c>
    </row>
    <row r="77" spans="2:4" ht="15.75">
      <c r="B77" s="18"/>
      <c r="C77" s="22" t="s">
        <v>44</v>
      </c>
      <c r="D77" s="37"/>
    </row>
    <row r="78" spans="2:4" ht="15.75">
      <c r="B78" s="18"/>
      <c r="C78" s="24"/>
      <c r="D78" s="37"/>
    </row>
    <row r="79" spans="2:4" ht="15.75">
      <c r="B79" s="18"/>
      <c r="C79" s="24"/>
      <c r="D79" s="36"/>
    </row>
    <row r="80" spans="2:4" ht="15.75">
      <c r="B80" s="18"/>
      <c r="C80" s="22" t="s">
        <v>49</v>
      </c>
      <c r="D80" s="36"/>
    </row>
    <row r="81" spans="2:4" ht="15.75">
      <c r="B81" s="18"/>
      <c r="C81" s="14" t="s">
        <v>50</v>
      </c>
      <c r="D81" s="36">
        <f>+D76+D70</f>
        <v>548470</v>
      </c>
    </row>
    <row r="82" spans="2:4" ht="15.75">
      <c r="B82" s="18"/>
      <c r="C82" s="29"/>
      <c r="D82" s="42"/>
    </row>
    <row r="83" spans="2:4" ht="15.75">
      <c r="B83" s="18"/>
      <c r="C83" s="29"/>
      <c r="D83" s="42"/>
    </row>
    <row r="84" spans="2:4" ht="15.75">
      <c r="B84" s="18"/>
      <c r="C84" s="29"/>
      <c r="D84" s="42"/>
    </row>
    <row r="85" spans="1:4" ht="72">
      <c r="A85">
        <v>4</v>
      </c>
      <c r="B85" s="28" t="s">
        <v>41</v>
      </c>
      <c r="C85" s="46" t="s">
        <v>75</v>
      </c>
      <c r="D85" s="35"/>
    </row>
    <row r="86" spans="2:4" ht="29.25">
      <c r="B86" s="18"/>
      <c r="C86" s="12" t="s">
        <v>42</v>
      </c>
      <c r="D86" s="34" t="s">
        <v>12</v>
      </c>
    </row>
    <row r="87" spans="2:4" ht="15.75">
      <c r="B87" s="20"/>
      <c r="C87" s="14" t="s">
        <v>43</v>
      </c>
      <c r="D87" s="36">
        <f>+D89+D90+D91</f>
        <v>182230</v>
      </c>
    </row>
    <row r="88" spans="2:4" ht="15.75">
      <c r="B88" s="20"/>
      <c r="C88" s="22" t="s">
        <v>44</v>
      </c>
      <c r="D88" s="37"/>
    </row>
    <row r="89" spans="2:4" ht="15.75">
      <c r="B89" s="18"/>
      <c r="C89" s="23" t="s">
        <v>20</v>
      </c>
      <c r="D89" s="37">
        <v>105100</v>
      </c>
    </row>
    <row r="90" spans="2:4" ht="15.75">
      <c r="B90" s="18"/>
      <c r="C90" s="23" t="s">
        <v>46</v>
      </c>
      <c r="D90" s="37">
        <v>77130</v>
      </c>
    </row>
    <row r="91" spans="2:4" ht="15.75">
      <c r="B91" s="18"/>
      <c r="C91" s="23" t="s">
        <v>23</v>
      </c>
      <c r="D91" s="37"/>
    </row>
    <row r="92" spans="2:4" ht="15.75">
      <c r="B92" s="18"/>
      <c r="C92" s="14" t="s">
        <v>31</v>
      </c>
      <c r="D92" s="37"/>
    </row>
    <row r="93" spans="2:4" ht="15.75">
      <c r="B93" s="18"/>
      <c r="C93" s="14" t="s">
        <v>48</v>
      </c>
      <c r="D93" s="36">
        <f>+D95+D96</f>
        <v>0</v>
      </c>
    </row>
    <row r="94" spans="2:4" ht="15.75">
      <c r="B94" s="18"/>
      <c r="C94" s="22" t="s">
        <v>44</v>
      </c>
      <c r="D94" s="37"/>
    </row>
    <row r="95" spans="2:4" ht="15.75">
      <c r="B95" s="18"/>
      <c r="C95" s="24"/>
      <c r="D95" s="37"/>
    </row>
    <row r="96" spans="2:4" ht="15.75">
      <c r="B96" s="18"/>
      <c r="C96" s="24"/>
      <c r="D96" s="36"/>
    </row>
    <row r="97" spans="2:4" ht="15.75">
      <c r="B97" s="18"/>
      <c r="C97" s="22" t="s">
        <v>49</v>
      </c>
      <c r="D97" s="36"/>
    </row>
    <row r="98" spans="2:4" ht="15.75">
      <c r="B98" s="18"/>
      <c r="C98" s="14" t="s">
        <v>50</v>
      </c>
      <c r="D98" s="36">
        <f>+D93+D87</f>
        <v>182230</v>
      </c>
    </row>
    <row r="99" spans="2:4" ht="15.75">
      <c r="B99" s="18"/>
      <c r="C99" s="29"/>
      <c r="D99" s="42"/>
    </row>
    <row r="100" spans="2:4" ht="15.75">
      <c r="B100" s="18"/>
      <c r="C100" s="29"/>
      <c r="D100" s="42"/>
    </row>
    <row r="101" spans="2:4" ht="15.75">
      <c r="B101" s="18"/>
      <c r="C101" s="29"/>
      <c r="D101" s="42"/>
    </row>
    <row r="102" spans="1:4" ht="72">
      <c r="A102">
        <v>5</v>
      </c>
      <c r="B102" s="28" t="s">
        <v>41</v>
      </c>
      <c r="C102" s="46" t="s">
        <v>76</v>
      </c>
      <c r="D102" s="35"/>
    </row>
    <row r="103" spans="2:4" ht="29.25">
      <c r="B103" s="18"/>
      <c r="C103" s="12" t="s">
        <v>42</v>
      </c>
      <c r="D103" s="34" t="s">
        <v>12</v>
      </c>
    </row>
    <row r="104" spans="2:4" ht="15.75">
      <c r="B104" s="20"/>
      <c r="C104" s="14" t="s">
        <v>43</v>
      </c>
      <c r="D104" s="36">
        <f>+D106+D107+D108</f>
        <v>326000</v>
      </c>
    </row>
    <row r="105" spans="2:4" ht="15.75">
      <c r="B105" s="20"/>
      <c r="C105" s="22" t="s">
        <v>44</v>
      </c>
      <c r="D105" s="37"/>
    </row>
    <row r="106" spans="2:4" ht="15.75">
      <c r="B106" s="18"/>
      <c r="C106" s="23" t="s">
        <v>20</v>
      </c>
      <c r="D106" s="37"/>
    </row>
    <row r="107" spans="2:4" ht="15.75">
      <c r="B107" s="18"/>
      <c r="C107" s="23" t="s">
        <v>46</v>
      </c>
      <c r="D107" s="37">
        <v>326000</v>
      </c>
    </row>
    <row r="108" spans="2:4" ht="15.75">
      <c r="B108" s="18"/>
      <c r="C108" s="23" t="s">
        <v>23</v>
      </c>
      <c r="D108" s="37"/>
    </row>
    <row r="109" spans="2:4" ht="15.75">
      <c r="B109" s="18"/>
      <c r="C109" s="14" t="s">
        <v>31</v>
      </c>
      <c r="D109" s="37"/>
    </row>
    <row r="110" spans="2:4" ht="15.75">
      <c r="B110" s="18"/>
      <c r="C110" s="14" t="s">
        <v>48</v>
      </c>
      <c r="D110" s="36">
        <f>+D112+D113</f>
        <v>5100000</v>
      </c>
    </row>
    <row r="111" spans="2:4" ht="15.75">
      <c r="B111" s="18"/>
      <c r="C111" s="22" t="s">
        <v>44</v>
      </c>
      <c r="D111" s="37"/>
    </row>
    <row r="112" spans="2:4" ht="45">
      <c r="B112" s="18"/>
      <c r="C112" s="45" t="s">
        <v>77</v>
      </c>
      <c r="D112" s="37">
        <v>5100000</v>
      </c>
    </row>
    <row r="113" spans="2:4" ht="15.75">
      <c r="B113" s="18"/>
      <c r="C113" s="24"/>
      <c r="D113" s="36"/>
    </row>
    <row r="114" spans="2:4" ht="15.75">
      <c r="B114" s="18"/>
      <c r="C114" s="22" t="s">
        <v>49</v>
      </c>
      <c r="D114" s="36"/>
    </row>
    <row r="115" spans="2:4" ht="15.75">
      <c r="B115" s="18"/>
      <c r="C115" s="14" t="s">
        <v>50</v>
      </c>
      <c r="D115" s="36">
        <f>+D110+D104</f>
        <v>5426000</v>
      </c>
    </row>
    <row r="116" spans="2:4" ht="15.75">
      <c r="B116" s="18"/>
      <c r="C116" s="31"/>
      <c r="D116" s="43"/>
    </row>
    <row r="117" spans="2:4" ht="15.75">
      <c r="B117" s="18"/>
      <c r="C117" s="31"/>
      <c r="D117" s="43"/>
    </row>
    <row r="118" spans="2:4" ht="15.75">
      <c r="B118" s="18"/>
      <c r="C118" s="31"/>
      <c r="D118" s="43"/>
    </row>
    <row r="119" spans="1:4" ht="72">
      <c r="A119">
        <v>6</v>
      </c>
      <c r="B119" s="28" t="s">
        <v>41</v>
      </c>
      <c r="C119" s="46" t="s">
        <v>78</v>
      </c>
      <c r="D119" s="35"/>
    </row>
    <row r="120" spans="2:4" ht="29.25">
      <c r="B120" s="18"/>
      <c r="C120" s="12" t="s">
        <v>42</v>
      </c>
      <c r="D120" s="34" t="s">
        <v>12</v>
      </c>
    </row>
    <row r="121" spans="2:4" ht="15.75">
      <c r="B121" s="20"/>
      <c r="C121" s="14" t="s">
        <v>43</v>
      </c>
      <c r="D121" s="36">
        <f>+D123+D124+D125</f>
        <v>331000</v>
      </c>
    </row>
    <row r="122" spans="2:4" ht="15.75">
      <c r="B122" s="20"/>
      <c r="C122" s="22" t="s">
        <v>44</v>
      </c>
      <c r="D122" s="37"/>
    </row>
    <row r="123" spans="2:4" ht="15.75">
      <c r="B123" s="18"/>
      <c r="C123" s="23" t="s">
        <v>20</v>
      </c>
      <c r="D123" s="37"/>
    </row>
    <row r="124" spans="2:4" ht="15.75">
      <c r="B124" s="18"/>
      <c r="C124" s="23" t="s">
        <v>46</v>
      </c>
      <c r="D124" s="37">
        <v>331000</v>
      </c>
    </row>
    <row r="125" spans="2:4" ht="15.75">
      <c r="B125" s="18"/>
      <c r="C125" s="23" t="s">
        <v>23</v>
      </c>
      <c r="D125" s="37"/>
    </row>
    <row r="126" spans="2:4" ht="15.75">
      <c r="B126" s="18"/>
      <c r="C126" s="14" t="s">
        <v>31</v>
      </c>
      <c r="D126" s="37"/>
    </row>
    <row r="127" spans="2:4" ht="15.75">
      <c r="B127" s="18"/>
      <c r="C127" s="14" t="s">
        <v>48</v>
      </c>
      <c r="D127" s="36">
        <f>+D129+D130</f>
        <v>0</v>
      </c>
    </row>
    <row r="128" spans="2:4" ht="15.75">
      <c r="B128" s="18"/>
      <c r="C128" s="22" t="s">
        <v>44</v>
      </c>
      <c r="D128" s="37"/>
    </row>
    <row r="129" spans="2:4" ht="15.75">
      <c r="B129" s="18"/>
      <c r="C129" s="24"/>
      <c r="D129" s="37"/>
    </row>
    <row r="130" spans="2:4" ht="15.75">
      <c r="B130" s="18"/>
      <c r="C130" s="24"/>
      <c r="D130" s="36"/>
    </row>
    <row r="131" spans="2:4" ht="15.75">
      <c r="B131" s="18"/>
      <c r="C131" s="22" t="s">
        <v>49</v>
      </c>
      <c r="D131" s="36"/>
    </row>
    <row r="132" spans="2:4" ht="15.75">
      <c r="B132" s="18"/>
      <c r="C132" s="14" t="s">
        <v>50</v>
      </c>
      <c r="D132" s="36">
        <f>+D127+D121</f>
        <v>331000</v>
      </c>
    </row>
    <row r="133" spans="2:4" ht="15.75">
      <c r="B133" s="18"/>
      <c r="C133" s="31"/>
      <c r="D133" s="43"/>
    </row>
    <row r="134" spans="2:4" ht="15.75">
      <c r="B134" s="18"/>
      <c r="C134" s="31"/>
      <c r="D134" s="43"/>
    </row>
    <row r="135" spans="2:4" ht="15.75">
      <c r="B135" s="18"/>
      <c r="C135" s="31"/>
      <c r="D135" s="43"/>
    </row>
    <row r="136" spans="1:4" ht="72">
      <c r="A136">
        <v>7</v>
      </c>
      <c r="B136" s="28" t="s">
        <v>41</v>
      </c>
      <c r="C136" s="46" t="s">
        <v>79</v>
      </c>
      <c r="D136" s="35"/>
    </row>
    <row r="137" spans="2:4" ht="29.25">
      <c r="B137" s="18"/>
      <c r="C137" s="12" t="s">
        <v>42</v>
      </c>
      <c r="D137" s="34" t="s">
        <v>12</v>
      </c>
    </row>
    <row r="138" spans="2:4" ht="15.75">
      <c r="B138" s="20"/>
      <c r="C138" s="14" t="s">
        <v>43</v>
      </c>
      <c r="D138" s="36">
        <f>+D140+D141+D142</f>
        <v>466000</v>
      </c>
    </row>
    <row r="139" spans="2:4" ht="15.75">
      <c r="B139" s="20"/>
      <c r="C139" s="22" t="s">
        <v>44</v>
      </c>
      <c r="D139" s="37"/>
    </row>
    <row r="140" spans="2:4" ht="15.75">
      <c r="B140" s="18"/>
      <c r="C140" s="23" t="s">
        <v>20</v>
      </c>
      <c r="D140" s="37"/>
    </row>
    <row r="141" spans="2:4" ht="15.75">
      <c r="B141" s="18"/>
      <c r="C141" s="23" t="s">
        <v>46</v>
      </c>
      <c r="D141" s="37">
        <v>466000</v>
      </c>
    </row>
    <row r="142" spans="2:4" ht="15.75">
      <c r="B142" s="18"/>
      <c r="C142" s="23" t="s">
        <v>23</v>
      </c>
      <c r="D142" s="37"/>
    </row>
    <row r="143" spans="2:4" ht="15.75">
      <c r="B143" s="18"/>
      <c r="C143" s="14" t="s">
        <v>31</v>
      </c>
      <c r="D143" s="37"/>
    </row>
    <row r="144" spans="2:4" ht="15.75">
      <c r="B144" s="18"/>
      <c r="C144" s="14" t="s">
        <v>48</v>
      </c>
      <c r="D144" s="36">
        <f>+D146+D147</f>
        <v>12500000</v>
      </c>
    </row>
    <row r="145" spans="2:4" ht="15.75">
      <c r="B145" s="18"/>
      <c r="C145" s="22" t="s">
        <v>44</v>
      </c>
      <c r="D145" s="37"/>
    </row>
    <row r="146" spans="2:4" ht="30">
      <c r="B146" s="18"/>
      <c r="C146" s="45" t="s">
        <v>80</v>
      </c>
      <c r="D146" s="37">
        <v>8500000</v>
      </c>
    </row>
    <row r="147" spans="2:4" ht="60">
      <c r="B147" s="18"/>
      <c r="C147" s="45" t="s">
        <v>81</v>
      </c>
      <c r="D147" s="37">
        <v>4000000</v>
      </c>
    </row>
    <row r="148" spans="2:4" ht="15.75">
      <c r="B148" s="18"/>
      <c r="C148" s="22" t="s">
        <v>49</v>
      </c>
      <c r="D148" s="36"/>
    </row>
    <row r="149" spans="2:4" ht="15.75">
      <c r="B149" s="18"/>
      <c r="C149" s="14" t="s">
        <v>50</v>
      </c>
      <c r="D149" s="36">
        <f>+D144+D138</f>
        <v>12966000</v>
      </c>
    </row>
    <row r="150" spans="2:4" ht="15.75">
      <c r="B150" s="18"/>
      <c r="C150" s="31"/>
      <c r="D150" s="43"/>
    </row>
    <row r="151" spans="2:4" ht="15.75">
      <c r="B151" s="18"/>
      <c r="C151" s="31"/>
      <c r="D151" s="43"/>
    </row>
    <row r="152" spans="2:4" ht="15.75">
      <c r="B152" s="18"/>
      <c r="C152" s="31"/>
      <c r="D152" s="43"/>
    </row>
    <row r="153" spans="1:4" ht="72">
      <c r="A153">
        <v>8</v>
      </c>
      <c r="B153" s="28" t="s">
        <v>41</v>
      </c>
      <c r="C153" s="46" t="s">
        <v>82</v>
      </c>
      <c r="D153" s="35"/>
    </row>
    <row r="154" spans="2:4" ht="29.25">
      <c r="B154" s="18"/>
      <c r="C154" s="12" t="s">
        <v>42</v>
      </c>
      <c r="D154" s="34" t="s">
        <v>12</v>
      </c>
    </row>
    <row r="155" spans="2:4" ht="15.75">
      <c r="B155" s="20"/>
      <c r="C155" s="14" t="s">
        <v>43</v>
      </c>
      <c r="D155" s="36">
        <f>+D157+D158+D159</f>
        <v>312000</v>
      </c>
    </row>
    <row r="156" spans="2:4" ht="15.75">
      <c r="B156" s="20"/>
      <c r="C156" s="22" t="s">
        <v>44</v>
      </c>
      <c r="D156" s="37"/>
    </row>
    <row r="157" spans="2:4" ht="15.75">
      <c r="B157" s="18"/>
      <c r="C157" s="23" t="s">
        <v>20</v>
      </c>
      <c r="D157" s="37"/>
    </row>
    <row r="158" spans="2:4" ht="15.75">
      <c r="B158" s="18"/>
      <c r="C158" s="23" t="s">
        <v>46</v>
      </c>
      <c r="D158" s="37">
        <v>312000</v>
      </c>
    </row>
    <row r="159" spans="2:4" ht="15.75">
      <c r="B159" s="18"/>
      <c r="C159" s="23" t="s">
        <v>23</v>
      </c>
      <c r="D159" s="37"/>
    </row>
    <row r="160" spans="2:4" ht="15.75">
      <c r="B160" s="18"/>
      <c r="C160" s="14" t="s">
        <v>31</v>
      </c>
      <c r="D160" s="37"/>
    </row>
    <row r="161" spans="2:4" ht="15.75">
      <c r="B161" s="18"/>
      <c r="C161" s="14" t="s">
        <v>48</v>
      </c>
      <c r="D161" s="36">
        <f>+D163+D164</f>
        <v>0</v>
      </c>
    </row>
    <row r="162" spans="2:4" ht="15.75">
      <c r="B162" s="18"/>
      <c r="C162" s="22" t="s">
        <v>44</v>
      </c>
      <c r="D162" s="37"/>
    </row>
    <row r="163" spans="2:4" ht="15.75">
      <c r="B163" s="18"/>
      <c r="C163" s="24"/>
      <c r="D163" s="37"/>
    </row>
    <row r="164" spans="2:4" ht="15.75">
      <c r="B164" s="18"/>
      <c r="C164" s="24"/>
      <c r="D164" s="36"/>
    </row>
    <row r="165" spans="2:4" ht="15.75">
      <c r="B165" s="18"/>
      <c r="C165" s="22" t="s">
        <v>49</v>
      </c>
      <c r="D165" s="36"/>
    </row>
    <row r="166" spans="2:4" ht="15.75">
      <c r="B166" s="18"/>
      <c r="C166" s="14" t="s">
        <v>50</v>
      </c>
      <c r="D166" s="36">
        <f>+D161+D155</f>
        <v>312000</v>
      </c>
    </row>
    <row r="167" spans="2:4" ht="15.75">
      <c r="B167" s="18"/>
      <c r="C167" s="31"/>
      <c r="D167" s="43"/>
    </row>
    <row r="168" spans="2:4" ht="15.75">
      <c r="B168" s="18"/>
      <c r="C168" s="31"/>
      <c r="D168" s="43"/>
    </row>
    <row r="169" spans="2:4" ht="15.75">
      <c r="B169" s="18"/>
      <c r="C169" s="31"/>
      <c r="D169" s="43"/>
    </row>
    <row r="170" spans="1:4" ht="72">
      <c r="A170">
        <v>9</v>
      </c>
      <c r="B170" s="28" t="s">
        <v>41</v>
      </c>
      <c r="C170" s="46" t="s">
        <v>83</v>
      </c>
      <c r="D170" s="35"/>
    </row>
    <row r="171" spans="2:4" ht="29.25">
      <c r="B171" s="18"/>
      <c r="C171" s="12" t="s">
        <v>42</v>
      </c>
      <c r="D171" s="34" t="s">
        <v>12</v>
      </c>
    </row>
    <row r="172" spans="2:4" ht="15.75">
      <c r="B172" s="20"/>
      <c r="C172" s="14" t="s">
        <v>43</v>
      </c>
      <c r="D172" s="36">
        <f>+D174+D175+D176</f>
        <v>2480800</v>
      </c>
    </row>
    <row r="173" spans="2:4" ht="15.75">
      <c r="B173" s="20"/>
      <c r="C173" s="22" t="s">
        <v>44</v>
      </c>
      <c r="D173" s="37"/>
    </row>
    <row r="174" spans="2:4" ht="15.75">
      <c r="B174" s="18"/>
      <c r="C174" s="23" t="s">
        <v>20</v>
      </c>
      <c r="D174" s="37"/>
    </row>
    <row r="175" spans="2:4" ht="15.75">
      <c r="B175" s="18"/>
      <c r="C175" s="23" t="s">
        <v>46</v>
      </c>
      <c r="D175" s="37">
        <v>2480800</v>
      </c>
    </row>
    <row r="176" spans="2:4" ht="15.75">
      <c r="B176" s="18"/>
      <c r="C176" s="23" t="s">
        <v>23</v>
      </c>
      <c r="D176" s="37"/>
    </row>
    <row r="177" spans="2:4" ht="15.75">
      <c r="B177" s="18"/>
      <c r="C177" s="14" t="s">
        <v>31</v>
      </c>
      <c r="D177" s="37"/>
    </row>
    <row r="178" spans="2:4" ht="15.75">
      <c r="B178" s="18"/>
      <c r="C178" s="14" t="s">
        <v>48</v>
      </c>
      <c r="D178" s="36">
        <f>+D180+D181</f>
        <v>0</v>
      </c>
    </row>
    <row r="179" spans="2:4" ht="15.75">
      <c r="B179" s="18"/>
      <c r="C179" s="22" t="s">
        <v>44</v>
      </c>
      <c r="D179" s="37"/>
    </row>
    <row r="180" spans="2:4" ht="15.75">
      <c r="B180" s="18"/>
      <c r="C180" s="24"/>
      <c r="D180" s="37"/>
    </row>
    <row r="181" spans="2:4" ht="15.75">
      <c r="B181" s="18"/>
      <c r="C181" s="24"/>
      <c r="D181" s="36"/>
    </row>
    <row r="182" spans="2:4" ht="15.75">
      <c r="B182" s="18"/>
      <c r="C182" s="22" t="s">
        <v>49</v>
      </c>
      <c r="D182" s="36"/>
    </row>
    <row r="183" spans="2:4" ht="15.75">
      <c r="B183" s="18"/>
      <c r="C183" s="14" t="s">
        <v>50</v>
      </c>
      <c r="D183" s="36">
        <f>+D178+D172</f>
        <v>2480800</v>
      </c>
    </row>
    <row r="184" spans="2:4" ht="15.75">
      <c r="B184" s="18"/>
      <c r="C184" s="31"/>
      <c r="D184" s="43"/>
    </row>
    <row r="185" spans="2:4" ht="15.75">
      <c r="B185" s="18"/>
      <c r="C185" s="31"/>
      <c r="D185" s="43"/>
    </row>
    <row r="186" spans="2:4" ht="15.75">
      <c r="B186" s="18"/>
      <c r="C186" s="31"/>
      <c r="D186" s="43"/>
    </row>
    <row r="187" spans="1:4" ht="72">
      <c r="A187">
        <v>10</v>
      </c>
      <c r="B187" s="28" t="s">
        <v>41</v>
      </c>
      <c r="C187" s="46" t="s">
        <v>84</v>
      </c>
      <c r="D187" s="35"/>
    </row>
    <row r="188" spans="2:4" ht="29.25">
      <c r="B188" s="18"/>
      <c r="C188" s="12" t="s">
        <v>42</v>
      </c>
      <c r="D188" s="34" t="s">
        <v>12</v>
      </c>
    </row>
    <row r="189" spans="2:4" ht="15.75">
      <c r="B189" s="20"/>
      <c r="C189" s="14" t="s">
        <v>43</v>
      </c>
      <c r="D189" s="36">
        <f>+D191+D192+D193</f>
        <v>267000</v>
      </c>
    </row>
    <row r="190" spans="2:4" ht="15.75">
      <c r="B190" s="20"/>
      <c r="C190" s="22" t="s">
        <v>44</v>
      </c>
      <c r="D190" s="37"/>
    </row>
    <row r="191" spans="2:4" ht="15.75">
      <c r="B191" s="18"/>
      <c r="C191" s="23" t="s">
        <v>20</v>
      </c>
      <c r="D191" s="37"/>
    </row>
    <row r="192" spans="2:4" ht="15.75">
      <c r="B192" s="18"/>
      <c r="C192" s="23" t="s">
        <v>46</v>
      </c>
      <c r="D192" s="37">
        <v>267000</v>
      </c>
    </row>
    <row r="193" spans="2:4" ht="15.75">
      <c r="B193" s="18"/>
      <c r="C193" s="23" t="s">
        <v>23</v>
      </c>
      <c r="D193" s="37"/>
    </row>
    <row r="194" spans="2:4" ht="15.75">
      <c r="B194" s="18"/>
      <c r="C194" s="14" t="s">
        <v>31</v>
      </c>
      <c r="D194" s="37"/>
    </row>
    <row r="195" spans="2:4" ht="15.75">
      <c r="B195" s="18"/>
      <c r="C195" s="14" t="s">
        <v>48</v>
      </c>
      <c r="D195" s="36">
        <f>+D197+D198</f>
        <v>0</v>
      </c>
    </row>
    <row r="196" spans="2:4" ht="15.75">
      <c r="B196" s="18"/>
      <c r="C196" s="22" t="s">
        <v>44</v>
      </c>
      <c r="D196" s="37"/>
    </row>
    <row r="197" spans="2:4" ht="15.75">
      <c r="B197" s="18"/>
      <c r="C197" s="24"/>
      <c r="D197" s="37"/>
    </row>
    <row r="198" spans="2:4" ht="15.75">
      <c r="B198" s="18"/>
      <c r="C198" s="24"/>
      <c r="D198" s="36"/>
    </row>
    <row r="199" spans="2:4" ht="15.75">
      <c r="B199" s="18"/>
      <c r="C199" s="22" t="s">
        <v>49</v>
      </c>
      <c r="D199" s="36"/>
    </row>
    <row r="200" spans="2:4" ht="15.75">
      <c r="B200" s="18"/>
      <c r="C200" s="14" t="s">
        <v>50</v>
      </c>
      <c r="D200" s="36">
        <f>+D195+D189</f>
        <v>267000</v>
      </c>
    </row>
    <row r="201" spans="2:4" ht="15.75">
      <c r="B201" s="18"/>
      <c r="C201" s="31"/>
      <c r="D201" s="43"/>
    </row>
    <row r="202" spans="2:4" ht="15.75">
      <c r="B202" s="18"/>
      <c r="C202" s="31"/>
      <c r="D202" s="43"/>
    </row>
    <row r="203" spans="2:4" ht="15.75">
      <c r="B203" s="18"/>
      <c r="C203" s="31"/>
      <c r="D203" s="43"/>
    </row>
    <row r="204" spans="2:4" ht="15.75">
      <c r="B204" s="18"/>
      <c r="C204" s="31"/>
      <c r="D204" s="43"/>
    </row>
    <row r="205" spans="2:4" ht="15.75">
      <c r="B205" s="18"/>
      <c r="C205" s="31"/>
      <c r="D205" s="43"/>
    </row>
    <row r="206" spans="2:4" ht="15.75">
      <c r="B206" s="18"/>
      <c r="C206" s="6"/>
      <c r="D206" s="33"/>
    </row>
    <row r="207" spans="2:4" ht="15.75">
      <c r="B207" s="29" t="s">
        <v>51</v>
      </c>
      <c r="C207" s="26"/>
      <c r="D207" s="44"/>
    </row>
    <row r="208" spans="2:4" ht="15.75">
      <c r="B208" s="6"/>
      <c r="C208" s="18"/>
      <c r="D208" s="41"/>
    </row>
    <row r="209" spans="2:4" ht="57">
      <c r="B209" s="47" t="s">
        <v>52</v>
      </c>
      <c r="C209" s="47" t="s">
        <v>85</v>
      </c>
      <c r="D209" s="35"/>
    </row>
    <row r="210" spans="2:4" ht="29.25">
      <c r="B210" s="18"/>
      <c r="C210" s="12" t="s">
        <v>53</v>
      </c>
      <c r="D210" s="34" t="s">
        <v>12</v>
      </c>
    </row>
    <row r="211" spans="2:4" ht="15.75">
      <c r="B211" s="6"/>
      <c r="C211" s="14" t="s">
        <v>43</v>
      </c>
      <c r="D211" s="36">
        <f>SUM(D213:D215)</f>
        <v>101098500</v>
      </c>
    </row>
    <row r="212" spans="2:4" ht="15.75">
      <c r="B212" s="6"/>
      <c r="C212" s="22" t="s">
        <v>44</v>
      </c>
      <c r="D212" s="37"/>
    </row>
    <row r="213" spans="2:4" ht="15.75">
      <c r="B213" s="6"/>
      <c r="C213" s="23" t="s">
        <v>45</v>
      </c>
      <c r="D213" s="37">
        <f>D38+D55+D72+D89</f>
        <v>20737600</v>
      </c>
    </row>
    <row r="214" spans="2:4" ht="15.75">
      <c r="B214" s="6"/>
      <c r="C214" s="23" t="s">
        <v>46</v>
      </c>
      <c r="D214" s="37">
        <f>D39+D56+D73+D90+D107+D124+D141+D158+D175+D192</f>
        <v>74397900</v>
      </c>
    </row>
    <row r="215" spans="2:10" ht="15.75">
      <c r="B215" s="6"/>
      <c r="C215" s="23" t="s">
        <v>47</v>
      </c>
      <c r="D215" s="37">
        <f>D40+D57+D74</f>
        <v>5963000</v>
      </c>
      <c r="J215" s="32"/>
    </row>
    <row r="216" spans="2:4" ht="15.75">
      <c r="B216" s="6"/>
      <c r="C216" s="14" t="s">
        <v>31</v>
      </c>
      <c r="D216" s="37"/>
    </row>
    <row r="217" spans="2:4" ht="15.75">
      <c r="B217" s="6"/>
      <c r="C217" s="14" t="s">
        <v>54</v>
      </c>
      <c r="D217" s="36">
        <f>D42+D59+D76+D93+D110+D127+D144+D161+D178+D195</f>
        <v>19125000</v>
      </c>
    </row>
    <row r="218" spans="2:4" ht="15.75">
      <c r="B218" s="6"/>
      <c r="C218" s="22"/>
      <c r="D218" s="37"/>
    </row>
    <row r="219" spans="2:4" ht="15.75">
      <c r="B219" s="6"/>
      <c r="C219" s="14" t="s">
        <v>50</v>
      </c>
      <c r="D219" s="36">
        <f>D211+D217</f>
        <v>120223500</v>
      </c>
    </row>
    <row r="220" ht="15.75">
      <c r="B220" s="6"/>
    </row>
    <row r="221" ht="15.75">
      <c r="B221" s="6"/>
    </row>
  </sheetData>
  <sheetProtection/>
  <mergeCells count="3">
    <mergeCell ref="J2:M2"/>
    <mergeCell ref="B5:D5"/>
    <mergeCell ref="B8:D8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0">
      <selection activeCell="F12" sqref="F12"/>
    </sheetView>
  </sheetViews>
  <sheetFormatPr defaultColWidth="9.00390625" defaultRowHeight="15.75"/>
  <cols>
    <col min="1" max="1" width="18.50390625" style="0" customWidth="1"/>
    <col min="2" max="2" width="48.875" style="0" customWidth="1"/>
    <col min="3" max="3" width="17.375" style="32" customWidth="1"/>
    <col min="4" max="4" width="10.25390625" style="0" bestFit="1" customWidth="1"/>
  </cols>
  <sheetData>
    <row r="2" spans="1:3" ht="74.25" customHeight="1">
      <c r="A2" s="68" t="s">
        <v>97</v>
      </c>
      <c r="B2" s="68"/>
      <c r="C2" s="68"/>
    </row>
    <row r="3" spans="1:3" ht="15.75">
      <c r="A3" s="6"/>
      <c r="B3" s="6"/>
      <c r="C3" s="33"/>
    </row>
    <row r="4" spans="1:3" ht="16.5" thickBot="1">
      <c r="A4" s="6"/>
      <c r="B4" s="6"/>
      <c r="C4" s="33"/>
    </row>
    <row r="5" spans="1:3" ht="15.75">
      <c r="A5" s="70" t="s">
        <v>7</v>
      </c>
      <c r="B5" s="71"/>
      <c r="C5" s="72"/>
    </row>
    <row r="6" spans="1:3" ht="72">
      <c r="A6" s="54" t="s">
        <v>10</v>
      </c>
      <c r="B6" s="48" t="s">
        <v>98</v>
      </c>
      <c r="C6" s="55" t="s">
        <v>12</v>
      </c>
    </row>
    <row r="7" spans="1:3" ht="15.75">
      <c r="A7" s="56"/>
      <c r="B7" s="49"/>
      <c r="C7" s="57"/>
    </row>
    <row r="8" spans="1:3" ht="29.25">
      <c r="A8" s="58" t="s">
        <v>55</v>
      </c>
      <c r="B8" s="50" t="s">
        <v>36</v>
      </c>
      <c r="C8" s="59">
        <v>97710000</v>
      </c>
    </row>
    <row r="9" spans="1:3" ht="30">
      <c r="A9" s="58" t="s">
        <v>56</v>
      </c>
      <c r="B9" s="51" t="s">
        <v>68</v>
      </c>
      <c r="C9" s="60">
        <v>20523870</v>
      </c>
    </row>
    <row r="10" spans="1:3" ht="45">
      <c r="A10" s="58" t="s">
        <v>57</v>
      </c>
      <c r="B10" s="51" t="s">
        <v>86</v>
      </c>
      <c r="C10" s="60">
        <v>77186130</v>
      </c>
    </row>
    <row r="11" spans="1:3" ht="15.75">
      <c r="A11" s="58" t="s">
        <v>58</v>
      </c>
      <c r="B11" s="52" t="s">
        <v>37</v>
      </c>
      <c r="C11" s="59">
        <v>730700</v>
      </c>
    </row>
    <row r="12" spans="1:3" ht="15.75">
      <c r="A12" s="58" t="s">
        <v>59</v>
      </c>
      <c r="B12" s="53" t="s">
        <v>87</v>
      </c>
      <c r="C12" s="60">
        <v>548470</v>
      </c>
    </row>
    <row r="13" spans="1:3" ht="15.75">
      <c r="A13" s="58" t="s">
        <v>60</v>
      </c>
      <c r="B13" s="53" t="s">
        <v>88</v>
      </c>
      <c r="C13" s="60">
        <v>182230</v>
      </c>
    </row>
    <row r="14" spans="1:3" ht="29.25">
      <c r="A14" s="58" t="s">
        <v>61</v>
      </c>
      <c r="B14" s="50" t="s">
        <v>95</v>
      </c>
      <c r="C14" s="59">
        <v>21782800</v>
      </c>
    </row>
    <row r="15" spans="1:3" ht="30">
      <c r="A15" s="58" t="s">
        <v>62</v>
      </c>
      <c r="B15" s="51" t="s">
        <v>89</v>
      </c>
      <c r="C15" s="60">
        <v>5426000</v>
      </c>
    </row>
    <row r="16" spans="1:3" ht="15.75">
      <c r="A16" s="58" t="s">
        <v>63</v>
      </c>
      <c r="B16" s="53" t="s">
        <v>90</v>
      </c>
      <c r="C16" s="60">
        <v>331000</v>
      </c>
    </row>
    <row r="17" spans="1:3" ht="30">
      <c r="A17" s="58" t="s">
        <v>64</v>
      </c>
      <c r="B17" s="51" t="s">
        <v>91</v>
      </c>
      <c r="C17" s="60">
        <v>12966000</v>
      </c>
    </row>
    <row r="18" spans="1:3" ht="15.75">
      <c r="A18" s="58" t="s">
        <v>65</v>
      </c>
      <c r="B18" s="53" t="s">
        <v>92</v>
      </c>
      <c r="C18" s="60">
        <v>312000</v>
      </c>
    </row>
    <row r="19" spans="1:3" ht="30">
      <c r="A19" s="58" t="s">
        <v>66</v>
      </c>
      <c r="B19" s="51" t="s">
        <v>93</v>
      </c>
      <c r="C19" s="60">
        <v>2480800</v>
      </c>
    </row>
    <row r="20" spans="1:3" ht="30.75" thickBot="1">
      <c r="A20" s="61" t="s">
        <v>67</v>
      </c>
      <c r="B20" s="62" t="s">
        <v>94</v>
      </c>
      <c r="C20" s="63">
        <v>267000</v>
      </c>
    </row>
    <row r="21" spans="1:3" ht="16.5" thickBot="1">
      <c r="A21" s="64"/>
      <c r="B21" s="65" t="s">
        <v>32</v>
      </c>
      <c r="C21" s="66">
        <v>120223500</v>
      </c>
    </row>
    <row r="22" spans="1:3" ht="15.75">
      <c r="A22" s="27"/>
      <c r="B22" s="27"/>
      <c r="C22" s="38"/>
    </row>
    <row r="23" spans="1:3" ht="15.75">
      <c r="A23" s="6" t="s">
        <v>31</v>
      </c>
      <c r="B23" s="6"/>
      <c r="C23" s="33"/>
    </row>
  </sheetData>
  <sheetProtection/>
  <mergeCells count="2">
    <mergeCell ref="A2:C2"/>
    <mergeCell ref="A5:C5"/>
  </mergeCells>
  <printOptions/>
  <pageMargins left="0.97" right="0.7" top="0.75" bottom="0.75" header="0.511805555555555" footer="0.51180555555555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4:E111 A1"/>
    </sheetView>
  </sheetViews>
  <sheetFormatPr defaultColWidth="8.50390625" defaultRowHeight="15.7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osaraliev</cp:lastModifiedBy>
  <cp:lastPrinted>2015-02-04T09:23:59Z</cp:lastPrinted>
  <dcterms:created xsi:type="dcterms:W3CDTF">2014-12-29T09:43:40Z</dcterms:created>
  <dcterms:modified xsi:type="dcterms:W3CDTF">2015-06-04T13:14:05Z</dcterms:modified>
  <cp:category/>
  <cp:version/>
  <cp:contentType/>
  <cp:contentStatus/>
</cp:coreProperties>
</file>